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hidePivotFieldList="1"/>
  <mc:AlternateContent xmlns:mc="http://schemas.openxmlformats.org/markup-compatibility/2006">
    <mc:Choice Requires="x15">
      <x15ac:absPath xmlns:x15ac="http://schemas.microsoft.com/office/spreadsheetml/2010/11/ac" url="C:\Users\jzubia\Desktop\Action Items\"/>
    </mc:Choice>
  </mc:AlternateContent>
  <xr:revisionPtr revIDLastSave="0" documentId="13_ncr:1_{630E6A3A-FCCB-4401-AF6F-83DDBE955BF8}" xr6:coauthVersionLast="47" xr6:coauthVersionMax="47" xr10:uidLastSave="{00000000-0000-0000-0000-000000000000}"/>
  <bookViews>
    <workbookView xWindow="-120" yWindow="-120" windowWidth="29040" windowHeight="15720" tabRatio="883" xr2:uid="{00000000-000D-0000-FFFF-FFFF00000000}"/>
  </bookViews>
  <sheets>
    <sheet name="Introduction" sheetId="58" r:id="rId1"/>
    <sheet name="Falls" sheetId="54" r:id="rId2"/>
    <sheet name="Fall Rate and Census" sheetId="55" r:id="rId3"/>
  </sheets>
  <definedNames>
    <definedName name="DV_BIMSScore" localSheetId="1">#REF!</definedName>
    <definedName name="DV_BIMSScore">#REF!</definedName>
    <definedName name="DV_FallCircumstances">#REF!</definedName>
    <definedName name="DV_FallType" localSheetId="1">#REF!</definedName>
    <definedName name="DV_FallType">#REF!</definedName>
    <definedName name="DV_Location" localSheetId="1">#REF!</definedName>
    <definedName name="DV_Location">#REF!</definedName>
    <definedName name="DV_PriortoFall">#REF!</definedName>
    <definedName name="DV_RCA">#REF!</definedName>
    <definedName name="DV_RCAComp">#REF!</definedName>
    <definedName name="DV_RiskResult">#REF!</definedName>
    <definedName name="DV_Shifts" localSheetId="1">#REF!</definedName>
    <definedName name="DV_Shifts">#REF!</definedName>
    <definedName name="DV_Station" localSheetId="1">#REF!</definedName>
    <definedName name="DV_Station">#REF!</definedName>
    <definedName name="DV_Witnessed">#REF!</definedName>
    <definedName name="new">#REF!</definedName>
    <definedName name="_xlnm.Print_Area" localSheetId="1">Falls!$A$2:$P$46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5" i="55" l="1"/>
  <c r="AF34" i="55"/>
  <c r="AC35" i="55"/>
  <c r="C9" i="54" a="1"/>
  <c r="C9" i="54" s="1"/>
  <c r="B35" i="55" s="1"/>
  <c r="D9" i="54" a="1"/>
  <c r="D9" i="54" s="1"/>
  <c r="E32" i="55" s="1"/>
  <c r="E9" i="54" a="1"/>
  <c r="E9" i="54" s="1"/>
  <c r="H35" i="55" s="1"/>
  <c r="F9" i="54" a="1"/>
  <c r="F9" i="54" s="1"/>
  <c r="K34" i="55" s="1"/>
  <c r="G9" i="54" a="1"/>
  <c r="G9" i="54" s="1"/>
  <c r="N35" i="55" s="1"/>
  <c r="H9" i="54" a="1"/>
  <c r="H9" i="54" s="1"/>
  <c r="Q34" i="55" s="1"/>
  <c r="I9" i="54" a="1"/>
  <c r="I9" i="54" s="1"/>
  <c r="T35" i="55" s="1"/>
  <c r="J9" i="54" a="1"/>
  <c r="J9" i="54" s="1"/>
  <c r="W35" i="55" s="1"/>
  <c r="K9" i="54" a="1"/>
  <c r="K9" i="54" s="1"/>
  <c r="Z34" i="55" s="1"/>
  <c r="L9" i="54" a="1"/>
  <c r="L9" i="54"/>
  <c r="N9" i="54" a="1"/>
  <c r="N9" i="54"/>
  <c r="M9" i="54" a="1"/>
  <c r="M9" i="54" s="1"/>
  <c r="AI1" i="55"/>
  <c r="AF1" i="55"/>
  <c r="AC1" i="55"/>
  <c r="Z1" i="55"/>
  <c r="W1" i="55"/>
  <c r="T1" i="55"/>
  <c r="Q1" i="55"/>
  <c r="N1" i="55"/>
  <c r="K1" i="55"/>
  <c r="H1" i="55"/>
  <c r="E1" i="55"/>
  <c r="B1" i="55"/>
  <c r="B34" i="55" l="1"/>
  <c r="B36" i="55" s="1"/>
  <c r="C36" i="54" s="1"/>
  <c r="W34" i="55" l="1"/>
  <c r="W36" i="55" s="1"/>
  <c r="J36" i="54" s="1"/>
  <c r="O37" i="54" l="1"/>
  <c r="AC34" i="55"/>
  <c r="AC36" i="55" s="1"/>
  <c r="L36" i="54" s="1"/>
  <c r="AI34" i="55"/>
  <c r="AI36" i="55" s="1"/>
  <c r="N36" i="54" s="1"/>
  <c r="T34" i="55"/>
  <c r="T36" i="55" s="1"/>
  <c r="I36" i="54" s="1"/>
  <c r="Q33" i="55"/>
  <c r="Q35" i="55" s="1"/>
  <c r="H36" i="54" s="1"/>
  <c r="N34" i="55"/>
  <c r="N36" i="55" s="1"/>
  <c r="G36" i="54" s="1"/>
  <c r="H34" i="55"/>
  <c r="H36" i="55" s="1"/>
  <c r="E36" i="54" s="1"/>
  <c r="AF33" i="55"/>
  <c r="AF35" i="55" s="1"/>
  <c r="M36" i="54" s="1"/>
  <c r="Z33" i="55"/>
  <c r="Z35" i="55" s="1"/>
  <c r="K36" i="54" s="1"/>
  <c r="K33" i="55"/>
  <c r="K35" i="55" s="1"/>
  <c r="F36" i="54" s="1"/>
  <c r="E31" i="55"/>
  <c r="E33" i="55" s="1"/>
  <c r="D36" i="54" s="1"/>
  <c r="O10" i="54"/>
  <c r="O36" i="54" l="1"/>
  <c r="O8" i="54"/>
  <c r="O7" i="54" l="1"/>
  <c r="O6" i="54"/>
  <c r="O9" i="5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<sst xmlns="http://schemas.openxmlformats.org/spreadsheetml/2006/main" count="120" uniqueCount="41">
  <si>
    <r>
      <rPr>
        <b/>
        <sz val="11"/>
        <color theme="1"/>
        <rFont val="Calibri"/>
        <family val="2"/>
        <scheme val="minor"/>
      </rPr>
      <t>Falls Tracker</t>
    </r>
    <r>
      <rPr>
        <sz val="11"/>
        <color theme="1"/>
        <rFont val="Calibri"/>
        <family val="2"/>
        <scheme val="minor"/>
      </rPr>
      <t xml:space="preserve">
The purpose of this tracker is to provide information to assist the Quality Assurance and Performance Improvement (QAPI) committee to develop appropriate interventions that are data driven for their residents who have fallen. </t>
    </r>
  </si>
  <si>
    <t>Instructions</t>
  </si>
  <si>
    <r>
      <t xml:space="preserve">• </t>
    </r>
    <r>
      <rPr>
        <sz val="11"/>
        <color rgb="FF000000"/>
        <rFont val="Calibri"/>
        <family val="2"/>
        <scheme val="minor"/>
      </rPr>
      <t xml:space="preserve">Enter the facility name into the “Facility Name” field. </t>
    </r>
  </si>
  <si>
    <t xml:space="preserve">Fall Rate by Month Table &amp; Graph: </t>
  </si>
  <si>
    <t>Facility Name:</t>
  </si>
  <si>
    <t>Year:</t>
  </si>
  <si>
    <t>Total Number of Falls by Month</t>
  </si>
  <si>
    <t xml:space="preserve">January </t>
  </si>
  <si>
    <t>February</t>
  </si>
  <si>
    <t>March</t>
  </si>
  <si>
    <t>April</t>
  </si>
  <si>
    <t>May</t>
  </si>
  <si>
    <t>June</t>
  </si>
  <si>
    <t>July</t>
  </si>
  <si>
    <t>August</t>
  </si>
  <si>
    <t>September</t>
  </si>
  <si>
    <t>October</t>
  </si>
  <si>
    <t>November</t>
  </si>
  <si>
    <t>December</t>
  </si>
  <si>
    <t>TOTAL</t>
  </si>
  <si>
    <t>Major Injury</t>
  </si>
  <si>
    <t>Injury
(Except Major)</t>
  </si>
  <si>
    <t>No Injury</t>
  </si>
  <si>
    <t>All Falls</t>
  </si>
  <si>
    <t>Goal</t>
  </si>
  <si>
    <t>Fall Rate by Month</t>
  </si>
  <si>
    <t>Avg</t>
  </si>
  <si>
    <t>Facility Rate</t>
  </si>
  <si>
    <t>Year</t>
  </si>
  <si>
    <t>January</t>
  </si>
  <si>
    <t>Census #</t>
  </si>
  <si>
    <t>Total</t>
  </si>
  <si>
    <t>Falls Total</t>
  </si>
  <si>
    <t>Falls Rate</t>
  </si>
  <si>
    <t>Falls Tracker Simplified</t>
  </si>
  <si>
    <t>*iQIES = Internet Quality Improvement &amp; Evaluation System</t>
  </si>
  <si>
    <r>
      <t>• Cells shaded in blue or gray</t>
    </r>
    <r>
      <rPr>
        <sz val="11"/>
        <color rgb="FF000000"/>
        <rFont val="Calibri"/>
        <family val="2"/>
        <scheme val="minor"/>
      </rPr>
      <t xml:space="preserve"> cannot be modified.</t>
    </r>
  </si>
  <si>
    <r>
      <t xml:space="preserve">• </t>
    </r>
    <r>
      <rPr>
        <sz val="11"/>
        <color rgb="FF000000"/>
        <rFont val="Calibri"/>
        <family val="2"/>
        <scheme val="minor"/>
      </rPr>
      <t xml:space="preserve">Enter the year into the “Year” field (prepopulated with 2026). </t>
    </r>
  </si>
  <si>
    <r>
      <rPr>
        <b/>
        <sz val="11"/>
        <color theme="1"/>
        <rFont val="Calibri"/>
        <family val="2"/>
        <scheme val="minor"/>
      </rPr>
      <t>Total Number of Falls by Month Table &amp; Graphs:</t>
    </r>
    <r>
      <rPr>
        <sz val="11"/>
        <color theme="1"/>
        <rFont val="Calibri"/>
        <family val="2"/>
        <scheme val="minor"/>
      </rPr>
      <t xml:space="preserve"> 
In the "Total Number of Falls by Month" table, enter the number of falls in the appropriate rows: 
• Major Injury
• Injury (Except Major)
• No Injury
</t>
    </r>
    <r>
      <rPr>
        <b/>
        <sz val="11"/>
        <color theme="1"/>
        <rFont val="Calibri"/>
        <family val="2"/>
        <scheme val="minor"/>
      </rPr>
      <t xml:space="preserve">The total number of falls per month will automatically populate in the "All Falls" row. </t>
    </r>
    <r>
      <rPr>
        <sz val="11"/>
        <color theme="1"/>
        <rFont val="Calibri"/>
        <family val="2"/>
        <scheme val="minor"/>
      </rPr>
      <t xml:space="preserve">
• Enter the monthly goal in the green highlighted cells to establish a target (prepopulated with 2.1).                                                                                         
</t>
    </r>
    <r>
      <rPr>
        <b/>
        <sz val="11"/>
        <color theme="1"/>
        <rFont val="Calibri"/>
        <family val="2"/>
        <scheme val="minor"/>
      </rPr>
      <t xml:space="preserve">The data entered in this table will automatically populate two graphs: </t>
    </r>
    <r>
      <rPr>
        <sz val="11"/>
        <color theme="1"/>
        <rFont val="Calibri"/>
        <family val="2"/>
        <scheme val="minor"/>
      </rPr>
      <t xml:space="preserve">
• Total Number of Falls by Month 
• Number of Falls Per Month by Category</t>
    </r>
  </si>
  <si>
    <r>
      <t>In the "Fall Rate and Census" sheet:
•</t>
    </r>
    <r>
      <rPr>
        <sz val="11"/>
        <color rgb="FF000000"/>
        <rFont val="Calibri"/>
        <family val="2"/>
        <scheme val="minor"/>
      </rPr>
      <t xml:space="preserve"> In the Fall Rate and Census tab enter daily census numbers for each month. The total daily census for each month will automatically calculate. The "Falls Total" will automatically populate based on the data entry each month. The "Falls Rate" is calculated by dividing the number of falls in a month by the total resident days in the month multiplied by 1,000. The falls rate will automatically populate. The falls rate will be different from the public reported iQIES data.
• The data from the "Fall Rate and Census" tab will automatically populate the "Fall Rate by Month" table and graph on the "Falls" tab. 
• In the Falls tab, enter the monthly goal in the green highlighted cells to establish a target. 
</t>
    </r>
    <r>
      <rPr>
        <b/>
        <sz val="11"/>
        <color rgb="FF000000"/>
        <rFont val="Calibri"/>
        <family val="2"/>
        <scheme val="minor"/>
      </rPr>
      <t xml:space="preserve">
</t>
    </r>
  </si>
  <si>
    <t>This material was prepared by Health Services Advisory Group (HSAG), a Quality Innovation Network-Quality Improvement Organization (QIN-QIO) under contract with the Centers for Medicare &amp; Medicaid Services (CMS), an agency of the U.S. Department of Health and Human Services (HHS). Views expressed in this material do not necessarily reflect the official views or policy of CMS or HHS, and any reference to a specific product or entity herein does not constitute endorsement of that product or entity by CMS or HHS. Publication No. QN-13SOW-XC-05142026-01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</si>
</sst>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6"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1"/>
      <color rgb="FFFF0000"/>
      <name val="Calibri"/>
      <family val="2"/>
      <scheme val="minor"/>
    </font>
    <font>
      <b/>
      <sz val="11"/>
      <color theme="5"/>
      <name val="Calibri"/>
      <family val="2"/>
      <scheme val="minor"/>
    </font>
    <font>
      <b/>
      <sz val="11"/>
      <color theme="4" tint="-0.249977111117893"/>
      <name val="Calibri"/>
      <family val="2"/>
      <scheme val="minor"/>
    </font>
    <font>
      <sz val="11"/>
      <color theme="1"/>
      <name val="Arial"/>
      <family val="2"/>
    </font>
    <font>
      <sz val="11"/>
      <color rgb="FF000000"/>
      <name val="Calibri"/>
      <family val="2"/>
      <scheme val="minor"/>
    </font>
    <font>
      <b/>
      <sz val="11"/>
      <color rgb="FF000000"/>
      <name val="Calibri"/>
      <family val="2"/>
      <scheme val="minor"/>
    </font>
    <font>
      <sz val="10"/>
      <color theme="1"/>
      <name val="Calibri"/>
      <family val="2"/>
      <scheme val="minor"/>
    </font>
    <font>
      <sz val="8"/>
      <color theme="1"/>
      <name val="Calibri"/>
      <family val="2"/>
      <scheme val="minor"/>
    </font>
    <font>
      <b/>
      <sz val="16"/>
      <color theme="8" tint="-0.249977111117893"/>
      <name val="Calibri"/>
      <family val="2"/>
      <scheme val="minor"/>
    </font>
    <font>
      <b/>
      <sz val="11"/>
      <color rgb="FFC00000"/>
      <name val="Calibri"/>
      <family val="2"/>
      <scheme val="minor"/>
    </font>
    <font>
      <b/>
      <sz val="11"/>
      <color rgb="FFA94C0F"/>
      <name val="Calibri"/>
      <family val="2"/>
      <scheme val="minor"/>
    </font>
    <font>
      <b/>
      <sz val="11"/>
      <color rgb="FF2B6BA6"/>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2" tint="-0.249977111117893"/>
      </left>
      <right/>
      <top/>
      <bottom style="thin">
        <color theme="2" tint="-0.249977111117893"/>
      </bottom>
      <diagonal/>
    </border>
    <border>
      <left/>
      <right style="thin">
        <color theme="2" tint="-0.249977111117893"/>
      </right>
      <top/>
      <bottom style="thin">
        <color theme="2" tint="-0.249977111117893"/>
      </bottom>
      <diagonal/>
    </border>
    <border>
      <left/>
      <right/>
      <top/>
      <bottom style="medium">
        <color theme="2" tint="-0.249977111117893"/>
      </bottom>
      <diagonal/>
    </border>
    <border>
      <left/>
      <right/>
      <top style="thin">
        <color theme="2" tint="-0.249977111117893"/>
      </top>
      <bottom style="medium">
        <color theme="2" tint="-0.249977111117893"/>
      </bottom>
      <diagonal/>
    </border>
    <border>
      <left/>
      <right/>
      <top/>
      <bottom style="thin">
        <color indexed="64"/>
      </bottom>
      <diagonal/>
    </border>
  </borders>
  <cellStyleXfs count="1">
    <xf numFmtId="0" fontId="0" fillId="0" borderId="0"/>
  </cellStyleXfs>
  <cellXfs count="51">
    <xf numFmtId="0" fontId="0" fillId="0" borderId="0" xfId="0"/>
    <xf numFmtId="0" fontId="0" fillId="0" borderId="0" xfId="0" applyProtection="1">
      <protection locked="0"/>
    </xf>
    <xf numFmtId="0" fontId="1" fillId="4" borderId="1"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protection locked="0"/>
    </xf>
    <xf numFmtId="0" fontId="1" fillId="0" borderId="0" xfId="0" applyFont="1"/>
    <xf numFmtId="0" fontId="1" fillId="0" borderId="0" xfId="0" applyFont="1" applyAlignment="1">
      <alignment horizontal="right"/>
    </xf>
    <xf numFmtId="0" fontId="1" fillId="3" borderId="2" xfId="0" applyFont="1" applyFill="1" applyBorder="1" applyAlignment="1">
      <alignment horizontal="centerContinuous" wrapText="1"/>
    </xf>
    <xf numFmtId="0" fontId="1" fillId="3" borderId="3" xfId="0" applyFont="1" applyFill="1" applyBorder="1" applyAlignment="1">
      <alignment horizontal="centerContinuous" wrapText="1"/>
    </xf>
    <xf numFmtId="0" fontId="1" fillId="2" borderId="4" xfId="0" applyFont="1" applyFill="1" applyBorder="1" applyAlignment="1">
      <alignment horizontal="center"/>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3" borderId="1" xfId="0" applyFont="1" applyFill="1" applyBorder="1" applyAlignment="1">
      <alignment horizontal="centerContinuous" wrapText="1"/>
    </xf>
    <xf numFmtId="0" fontId="0" fillId="0" borderId="1" xfId="0" applyBorder="1" applyAlignment="1">
      <alignment horizontal="center"/>
    </xf>
    <xf numFmtId="0" fontId="1" fillId="0" borderId="0" xfId="0" applyFont="1" applyAlignment="1">
      <alignment horizontal="center"/>
    </xf>
    <xf numFmtId="0" fontId="0" fillId="0" borderId="8" xfId="0" applyBorder="1" applyProtection="1">
      <protection locked="0"/>
    </xf>
    <xf numFmtId="0" fontId="3" fillId="3" borderId="5" xfId="0" applyFont="1" applyFill="1" applyBorder="1" applyAlignment="1">
      <alignment horizontal="centerContinuous" wrapText="1"/>
    </xf>
    <xf numFmtId="0" fontId="1" fillId="2" borderId="4"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0" borderId="1" xfId="0" applyFont="1" applyBorder="1"/>
    <xf numFmtId="164" fontId="1" fillId="0" borderId="1" xfId="0" applyNumberFormat="1" applyFont="1" applyBorder="1" applyAlignment="1">
      <alignment horizontal="center"/>
    </xf>
    <xf numFmtId="0" fontId="1" fillId="4" borderId="1" xfId="0" applyFont="1" applyFill="1" applyBorder="1"/>
    <xf numFmtId="164" fontId="1" fillId="4" borderId="1" xfId="0" applyNumberFormat="1" applyFont="1" applyFill="1" applyBorder="1" applyAlignment="1">
      <alignment horizontal="center"/>
    </xf>
    <xf numFmtId="0" fontId="2" fillId="0" borderId="0" xfId="0" applyFont="1" applyAlignment="1">
      <alignment horizontal="right"/>
    </xf>
    <xf numFmtId="0" fontId="1" fillId="5" borderId="0" xfId="0" applyFont="1" applyFill="1"/>
    <xf numFmtId="0" fontId="1" fillId="5" borderId="8" xfId="0" applyFont="1" applyFill="1" applyBorder="1"/>
    <xf numFmtId="0" fontId="1" fillId="5" borderId="7" xfId="0" applyFont="1" applyFill="1" applyBorder="1"/>
    <xf numFmtId="0" fontId="1" fillId="5" borderId="6" xfId="0" applyFont="1" applyFill="1" applyBorder="1"/>
    <xf numFmtId="0" fontId="1" fillId="5" borderId="9" xfId="0" applyFont="1" applyFill="1" applyBorder="1" applyAlignment="1">
      <alignment horizontal="right"/>
    </xf>
    <xf numFmtId="0" fontId="1" fillId="5" borderId="9" xfId="0" applyFont="1" applyFill="1" applyBorder="1"/>
    <xf numFmtId="0" fontId="0" fillId="0" borderId="10" xfId="0" applyBorder="1" applyAlignment="1" applyProtection="1">
      <alignment horizontal="center"/>
      <protection locked="0"/>
    </xf>
    <xf numFmtId="0" fontId="5"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 fillId="5" borderId="7" xfId="0" applyFont="1" applyFill="1" applyBorder="1" applyAlignment="1">
      <alignment horizontal="right"/>
    </xf>
    <xf numFmtId="0" fontId="0" fillId="0" borderId="0" xfId="0" applyAlignment="1">
      <alignment wrapText="1"/>
    </xf>
    <xf numFmtId="0" fontId="0" fillId="0" borderId="0" xfId="0" applyAlignment="1">
      <alignment vertical="top" wrapText="1"/>
    </xf>
    <xf numFmtId="0" fontId="7" fillId="0" borderId="0" xfId="0" applyFont="1" applyAlignment="1">
      <alignment vertical="center"/>
    </xf>
    <xf numFmtId="0" fontId="7" fillId="0" borderId="0" xfId="0" applyFont="1" applyAlignment="1">
      <alignment vertical="center" wrapText="1"/>
    </xf>
    <xf numFmtId="0" fontId="9" fillId="0" borderId="0" xfId="0" applyFont="1" applyAlignment="1">
      <alignment wrapText="1"/>
    </xf>
    <xf numFmtId="0" fontId="1" fillId="0" borderId="0" xfId="0" applyFont="1" applyAlignment="1">
      <alignment wrapText="1"/>
    </xf>
    <xf numFmtId="0" fontId="0" fillId="0" borderId="0" xfId="0" applyAlignment="1">
      <alignment vertical="center" wrapText="1"/>
    </xf>
    <xf numFmtId="0" fontId="10" fillId="0" borderId="0" xfId="0" applyFont="1" applyAlignment="1">
      <alignment horizontal="left" vertical="center" wrapText="1"/>
    </xf>
    <xf numFmtId="0" fontId="11" fillId="0" borderId="0" xfId="0" applyFont="1" applyAlignment="1">
      <alignment horizontal="left" vertical="center" wrapText="1"/>
    </xf>
    <xf numFmtId="0" fontId="12" fillId="0" borderId="0" xfId="0" applyFont="1"/>
    <xf numFmtId="0" fontId="13"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0" fillId="0" borderId="10" xfId="0" applyBorder="1" applyAlignment="1" applyProtection="1">
      <alignment horizontal="left"/>
      <protection locked="0"/>
    </xf>
  </cellXfs>
  <cellStyles count="1">
    <cellStyle name="Normal" xfId="0" builtinId="0"/>
  </cellStyles>
  <dxfs count="60">
    <dxf>
      <font>
        <color theme="0"/>
      </font>
    </dxf>
    <dxf>
      <font>
        <color theme="4" tint="0.79998168889431442"/>
      </font>
    </dxf>
    <dxf>
      <font>
        <color theme="3"/>
      </font>
    </dxf>
    <dxf>
      <font>
        <color theme="0"/>
      </font>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protection locked="0" hidden="0"/>
    </dxf>
    <dxf>
      <protection locked="1" hidden="0"/>
    </dxf>
    <dxf>
      <protection locked="1" hidden="0"/>
    </dxf>
    <dxf>
      <protection locked="1" hidden="0"/>
    </dxf>
    <dxf>
      <border>
        <bottom style="thin">
          <color auto="1"/>
        </bottom>
      </border>
    </dxf>
    <dxf>
      <border>
        <top style="thin">
          <color theme="2" tint="-9.9948118533890809E-2"/>
        </top>
        <bottom style="thin">
          <color theme="2" tint="-9.9948118533890809E-2"/>
        </bottom>
      </border>
    </dxf>
    <dxf>
      <border>
        <top style="thin">
          <color theme="2" tint="-9.9948118533890809E-2"/>
        </top>
        <bottom style="thin">
          <color theme="2" tint="-9.9948118533890809E-2"/>
        </bottom>
      </border>
    </dxf>
    <dxf>
      <border>
        <right style="medium">
          <color theme="2" tint="-0.24994659260841701"/>
        </right>
      </border>
    </dxf>
    <dxf>
      <border>
        <left style="medium">
          <color theme="2" tint="-0.24994659260841701"/>
        </left>
      </border>
    </dxf>
    <dxf>
      <fill>
        <patternFill>
          <bgColor theme="2"/>
        </patternFill>
      </fill>
      <border>
        <left style="thin">
          <color theme="2" tint="-0.24994659260841701"/>
        </left>
        <right style="thin">
          <color theme="2" tint="-0.24994659260841701"/>
        </right>
        <top style="medium">
          <color theme="2" tint="-0.24994659260841701"/>
        </top>
        <bottom style="medium">
          <color theme="2" tint="-0.24994659260841701"/>
        </bottom>
      </border>
    </dxf>
    <dxf>
      <font>
        <b/>
        <i val="0"/>
        <color theme="1"/>
      </font>
      <fill>
        <patternFill>
          <bgColor theme="2"/>
        </patternFill>
      </fill>
      <border>
        <left style="thin">
          <color theme="2" tint="-0.24994659260841701"/>
        </left>
        <right style="thin">
          <color theme="2" tint="-0.24994659260841701"/>
        </right>
        <top style="medium">
          <color theme="2" tint="-0.24994659260841701"/>
        </top>
        <bottom style="medium">
          <color theme="2" tint="-0.24994659260841701"/>
        </bottom>
      </border>
    </dxf>
    <dxf>
      <border>
        <left style="medium">
          <color theme="2" tint="-9.9948118533890809E-2"/>
        </left>
        <right style="medium">
          <color theme="2" tint="-9.9948118533890809E-2"/>
        </right>
        <vertical style="medium">
          <color theme="2" tint="-9.9948118533890809E-2"/>
        </vertical>
      </border>
    </dxf>
  </dxfs>
  <tableStyles count="2" defaultTableStyle="TableStyleMedium2" defaultPivotStyle="PivotStyleLight16">
    <tableStyle name="Table Style 1" pivot="0" count="8" xr9:uid="{7DB156C3-3EC7-4676-84B4-B418E8AE118B}">
      <tableStyleElement type="wholeTable" dxfId="59"/>
      <tableStyleElement type="headerRow" dxfId="58"/>
      <tableStyleElement type="totalRow" dxfId="57"/>
      <tableStyleElement type="firstColumn" dxfId="56"/>
      <tableStyleElement type="lastColumn" dxfId="55"/>
      <tableStyleElement type="firstRowStripe" dxfId="54"/>
      <tableStyleElement type="secondRowStripe" dxfId="53"/>
      <tableStyleElement type="lastTotalCell" dxfId="52"/>
    </tableStyle>
    <tableStyle name="Table Style 2" pivot="0" count="0" xr9:uid="{60798BD5-82E1-451D-BC6C-B5D33B0D4A47}"/>
  </tableStyles>
  <colors>
    <mruColors>
      <color rgb="FF2B6BA6"/>
      <color rgb="FFA94C0F"/>
      <color rgb="FFFF9900"/>
      <color rgb="FFFFCCCC"/>
      <color rgb="FFFFF8D9"/>
      <color rgb="FFE8F8EB"/>
      <color rgb="FFF7F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Total Number of Falls by Month </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Falls!$B$9</c:f>
              <c:strCache>
                <c:ptCount val="1"/>
                <c:pt idx="0">
                  <c:v>All Falls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Falls!$C$5:$N$5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Falls!$C$9:$N$9</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6-88AE-4151-994A-CF67A8E0FFBD}"/>
            </c:ext>
          </c:extLst>
        </c:ser>
        <c:ser>
          <c:idx val="2"/>
          <c:order val="1"/>
          <c:tx>
            <c:strRef>
              <c:f>Falls!$B$10</c:f>
              <c:strCache>
                <c:ptCount val="1"/>
                <c:pt idx="0">
                  <c:v>Goal</c:v>
                </c:pt>
              </c:strCache>
            </c:strRef>
          </c:tx>
          <c:spPr>
            <a:ln w="28575" cap="rnd">
              <a:solidFill>
                <a:schemeClr val="accent6">
                  <a:lumMod val="60000"/>
                  <a:lumOff val="40000"/>
                </a:schemeClr>
              </a:solidFill>
              <a:round/>
            </a:ln>
            <a:effectLst/>
          </c:spPr>
          <c:marker>
            <c:symbol val="none"/>
          </c:marker>
          <c:cat>
            <c:strRef>
              <c:f>Falls!$C$5:$N$5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Falls!$C$10:$N$10</c:f>
              <c:numCache>
                <c:formatCode>General</c:formatCode>
                <c:ptCount val="12"/>
                <c:pt idx="0">
                  <c:v>2</c:v>
                </c:pt>
                <c:pt idx="1">
                  <c:v>2</c:v>
                </c:pt>
                <c:pt idx="2">
                  <c:v>2</c:v>
                </c:pt>
                <c:pt idx="3">
                  <c:v>2</c:v>
                </c:pt>
                <c:pt idx="4">
                  <c:v>2</c:v>
                </c:pt>
                <c:pt idx="5">
                  <c:v>2</c:v>
                </c:pt>
                <c:pt idx="6">
                  <c:v>2</c:v>
                </c:pt>
                <c:pt idx="7">
                  <c:v>2</c:v>
                </c:pt>
                <c:pt idx="8">
                  <c:v>2</c:v>
                </c:pt>
                <c:pt idx="9">
                  <c:v>2</c:v>
                </c:pt>
                <c:pt idx="10">
                  <c:v>2</c:v>
                </c:pt>
                <c:pt idx="11">
                  <c:v>2</c:v>
                </c:pt>
              </c:numCache>
            </c:numRef>
          </c:val>
          <c:smooth val="0"/>
          <c:extLst>
            <c:ext xmlns:c16="http://schemas.microsoft.com/office/drawing/2014/chart" uri="{C3380CC4-5D6E-409C-BE32-E72D297353CC}">
              <c16:uniqueId val="{00000007-88AE-4151-994A-CF67A8E0FFBD}"/>
            </c:ext>
          </c:extLst>
        </c:ser>
        <c:dLbls>
          <c:showLegendKey val="0"/>
          <c:showVal val="0"/>
          <c:showCatName val="0"/>
          <c:showSerName val="0"/>
          <c:showPercent val="0"/>
          <c:showBubbleSize val="0"/>
        </c:dLbls>
        <c:marker val="1"/>
        <c:smooth val="0"/>
        <c:axId val="1155463519"/>
        <c:axId val="1155463039"/>
      </c:lineChart>
      <c:catAx>
        <c:axId val="11554635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155463039"/>
        <c:crosses val="autoZero"/>
        <c:auto val="1"/>
        <c:lblAlgn val="ctr"/>
        <c:lblOffset val="100"/>
        <c:noMultiLvlLbl val="0"/>
      </c:catAx>
      <c:valAx>
        <c:axId val="11554630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1554635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Falls!$B$34</c:f>
          <c:strCache>
            <c:ptCount val="1"/>
            <c:pt idx="0">
              <c:v>Fall Rate by Month</c:v>
            </c:pt>
          </c:strCache>
        </c:strRef>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Falls!$B$36</c:f>
              <c:strCache>
                <c:ptCount val="1"/>
                <c:pt idx="0">
                  <c:v>Facility Rate</c:v>
                </c:pt>
              </c:strCache>
            </c:strRef>
          </c:tx>
          <c:spPr>
            <a:ln w="28575" cap="rnd">
              <a:solidFill>
                <a:schemeClr val="accent1"/>
              </a:solidFill>
              <a:round/>
            </a:ln>
            <a:effectLst/>
          </c:spPr>
          <c:marker>
            <c:symbol val="circle"/>
            <c:size val="5"/>
            <c:spPr>
              <a:solidFill>
                <a:schemeClr val="accent1"/>
              </a:solidFill>
              <a:ln w="9525">
                <a:solidFill>
                  <a:schemeClr val="accent1">
                    <a:alpha val="87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Falls!$C$35:$N$35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Falls!$C$36:$N$36</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3-A664-4E22-AAB7-8A6228E3041F}"/>
            </c:ext>
          </c:extLst>
        </c:ser>
        <c:ser>
          <c:idx val="1"/>
          <c:order val="1"/>
          <c:tx>
            <c:strRef>
              <c:f>'[1]Summary and Graphs'!#REF!</c:f>
              <c:strCache>
                <c:ptCount val="1"/>
                <c:pt idx="0">
                  <c:v>#REF!</c:v>
                </c:pt>
              </c:strCache>
            </c:strRef>
          </c:tx>
          <c:spPr>
            <a:ln w="28575" cap="rnd">
              <a:solidFill>
                <a:schemeClr val="accent2"/>
              </a:solidFill>
              <a:round/>
            </a:ln>
            <a:effectLst/>
          </c:spPr>
          <c:marker>
            <c:symbol val="none"/>
          </c:marker>
          <c:cat>
            <c:strRef>
              <c:f>Falls!$C$35:$N$35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'[1]Summary and Graphs'!#REF!</c:f>
              <c:numCache>
                <c:formatCode>General</c:formatCode>
                <c:ptCount val="1"/>
                <c:pt idx="0">
                  <c:v>1</c:v>
                </c:pt>
              </c:numCache>
            </c:numRef>
          </c:val>
          <c:smooth val="0"/>
          <c:extLst>
            <c:ext xmlns:c16="http://schemas.microsoft.com/office/drawing/2014/chart" uri="{C3380CC4-5D6E-409C-BE32-E72D297353CC}">
              <c16:uniqueId val="{00000004-A664-4E22-AAB7-8A6228E3041F}"/>
            </c:ext>
          </c:extLst>
        </c:ser>
        <c:ser>
          <c:idx val="2"/>
          <c:order val="2"/>
          <c:tx>
            <c:strRef>
              <c:f>'[1]Summary and Graphs'!#REF!</c:f>
              <c:strCache>
                <c:ptCount val="1"/>
                <c:pt idx="0">
                  <c:v>#REF!</c:v>
                </c:pt>
              </c:strCache>
            </c:strRef>
          </c:tx>
          <c:spPr>
            <a:ln w="28575" cap="rnd">
              <a:solidFill>
                <a:schemeClr val="accent3"/>
              </a:solidFill>
              <a:round/>
            </a:ln>
            <a:effectLst/>
          </c:spPr>
          <c:marker>
            <c:symbol val="none"/>
          </c:marker>
          <c:cat>
            <c:strRef>
              <c:f>Falls!$C$35:$N$35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'[1]Summary and Graphs'!#REF!</c:f>
              <c:numCache>
                <c:formatCode>General</c:formatCode>
                <c:ptCount val="1"/>
                <c:pt idx="0">
                  <c:v>1</c:v>
                </c:pt>
              </c:numCache>
            </c:numRef>
          </c:val>
          <c:smooth val="0"/>
          <c:extLst>
            <c:ext xmlns:c16="http://schemas.microsoft.com/office/drawing/2014/chart" uri="{C3380CC4-5D6E-409C-BE32-E72D297353CC}">
              <c16:uniqueId val="{00000005-A664-4E22-AAB7-8A6228E3041F}"/>
            </c:ext>
          </c:extLst>
        </c:ser>
        <c:ser>
          <c:idx val="3"/>
          <c:order val="3"/>
          <c:tx>
            <c:strRef>
              <c:f>Falls!$B$37</c:f>
              <c:strCache>
                <c:ptCount val="1"/>
                <c:pt idx="0">
                  <c:v>Goal</c:v>
                </c:pt>
              </c:strCache>
            </c:strRef>
          </c:tx>
          <c:spPr>
            <a:ln w="28575" cap="rnd">
              <a:solidFill>
                <a:schemeClr val="accent6">
                  <a:lumMod val="60000"/>
                  <a:lumOff val="40000"/>
                </a:schemeClr>
              </a:solidFill>
              <a:round/>
            </a:ln>
            <a:effectLst/>
          </c:spPr>
          <c:marker>
            <c:symbol val="none"/>
          </c:marker>
          <c:cat>
            <c:strRef>
              <c:f>Falls!$C$35:$N$35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Falls!$C$37:$N$37</c:f>
              <c:numCache>
                <c:formatCode>General</c:formatCode>
                <c:ptCount val="12"/>
                <c:pt idx="0">
                  <c:v>2.1</c:v>
                </c:pt>
                <c:pt idx="1">
                  <c:v>2.1</c:v>
                </c:pt>
                <c:pt idx="2">
                  <c:v>2.1</c:v>
                </c:pt>
                <c:pt idx="3">
                  <c:v>2.1</c:v>
                </c:pt>
                <c:pt idx="4">
                  <c:v>2.1</c:v>
                </c:pt>
                <c:pt idx="5">
                  <c:v>2.1</c:v>
                </c:pt>
                <c:pt idx="6">
                  <c:v>2.1</c:v>
                </c:pt>
                <c:pt idx="7">
                  <c:v>2.1</c:v>
                </c:pt>
                <c:pt idx="8">
                  <c:v>2.1</c:v>
                </c:pt>
                <c:pt idx="9">
                  <c:v>2.1</c:v>
                </c:pt>
                <c:pt idx="10">
                  <c:v>2.1</c:v>
                </c:pt>
                <c:pt idx="11">
                  <c:v>2.1</c:v>
                </c:pt>
              </c:numCache>
            </c:numRef>
          </c:val>
          <c:smooth val="0"/>
          <c:extLst>
            <c:ext xmlns:c16="http://schemas.microsoft.com/office/drawing/2014/chart" uri="{C3380CC4-5D6E-409C-BE32-E72D297353CC}">
              <c16:uniqueId val="{00000006-A664-4E22-AAB7-8A6228E3041F}"/>
            </c:ext>
          </c:extLst>
        </c:ser>
        <c:dLbls>
          <c:showLegendKey val="0"/>
          <c:showVal val="0"/>
          <c:showCatName val="0"/>
          <c:showSerName val="0"/>
          <c:showPercent val="0"/>
          <c:showBubbleSize val="0"/>
        </c:dLbls>
        <c:marker val="1"/>
        <c:smooth val="0"/>
        <c:axId val="1155463519"/>
        <c:axId val="1155463039"/>
      </c:lineChart>
      <c:catAx>
        <c:axId val="11554635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155463039"/>
        <c:crosses val="autoZero"/>
        <c:auto val="1"/>
        <c:lblAlgn val="ctr"/>
        <c:lblOffset val="100"/>
        <c:noMultiLvlLbl val="0"/>
      </c:catAx>
      <c:valAx>
        <c:axId val="11554630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155463519"/>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25" l="0.15" r="0.15" t="0.2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Number of Falls per Month by Category</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Falls!$B$6</c:f>
              <c:strCache>
                <c:ptCount val="1"/>
                <c:pt idx="0">
                  <c:v>Major Injury</c:v>
                </c:pt>
              </c:strCache>
            </c:strRef>
          </c:tx>
          <c:spPr>
            <a:ln w="28575" cap="rnd">
              <a:solidFill>
                <a:srgbClr val="FF0000">
                  <a:alpha val="97000"/>
                </a:srgbClr>
              </a:solidFill>
              <a:round/>
            </a:ln>
            <a:effectLst/>
          </c:spPr>
          <c:marker>
            <c:symbol val="circle"/>
            <c:size val="5"/>
            <c:spPr>
              <a:solidFill>
                <a:srgbClr val="FF0000"/>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a:noFill/>
                    </a:ln>
                    <a:solidFill>
                      <a:srgbClr val="FF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Falls!$C$5:$N$5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Falls!$C$6:$N$6</c:f>
              <c:numCache>
                <c:formatCode>General</c:formatCode>
                <c:ptCount val="12"/>
              </c:numCache>
            </c:numRef>
          </c:val>
          <c:smooth val="0"/>
          <c:extLst>
            <c:ext xmlns:c16="http://schemas.microsoft.com/office/drawing/2014/chart" uri="{C3380CC4-5D6E-409C-BE32-E72D297353CC}">
              <c16:uniqueId val="{00000000-087B-4E92-84C8-A27D305D75A1}"/>
            </c:ext>
          </c:extLst>
        </c:ser>
        <c:ser>
          <c:idx val="1"/>
          <c:order val="1"/>
          <c:tx>
            <c:strRef>
              <c:f>Falls!$B$7</c:f>
              <c:strCache>
                <c:ptCount val="1"/>
                <c:pt idx="0">
                  <c:v>Injury
(Except Major)</c:v>
                </c:pt>
              </c:strCache>
            </c:strRef>
          </c:tx>
          <c:spPr>
            <a:ln w="28575" cap="rnd">
              <a:solidFill>
                <a:schemeClr val="accent2"/>
              </a:solidFill>
              <a:round/>
            </a:ln>
            <a:effectLst/>
          </c:spPr>
          <c:marker>
            <c:symbol val="circle"/>
            <c:size val="5"/>
            <c:spPr>
              <a:solidFill>
                <a:srgbClr val="FF9900"/>
              </a:solidFill>
              <a:ln w="9525">
                <a:solidFill>
                  <a:srgbClr val="FF99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a:noFill/>
                    </a:ln>
                    <a:solidFill>
                      <a:srgbClr val="FF99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Falls!$C$5:$N$5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Falls!$C$7:$N$7</c:f>
              <c:numCache>
                <c:formatCode>General</c:formatCode>
                <c:ptCount val="12"/>
              </c:numCache>
            </c:numRef>
          </c:val>
          <c:smooth val="0"/>
          <c:extLst>
            <c:ext xmlns:c16="http://schemas.microsoft.com/office/drawing/2014/chart" uri="{C3380CC4-5D6E-409C-BE32-E72D297353CC}">
              <c16:uniqueId val="{00000001-087B-4E92-84C8-A27D305D75A1}"/>
            </c:ext>
          </c:extLst>
        </c:ser>
        <c:ser>
          <c:idx val="2"/>
          <c:order val="2"/>
          <c:tx>
            <c:strRef>
              <c:f>Falls!$B$8</c:f>
              <c:strCache>
                <c:ptCount val="1"/>
                <c:pt idx="0">
                  <c:v>No Injury</c:v>
                </c:pt>
              </c:strCache>
            </c:strRef>
          </c:tx>
          <c:spPr>
            <a:ln w="28575" cap="rnd">
              <a:solidFill>
                <a:schemeClr val="accent1"/>
              </a:solidFill>
              <a:round/>
            </a:ln>
            <a:effectLst/>
          </c:spPr>
          <c:marker>
            <c:symbol val="circle"/>
            <c:size val="5"/>
            <c:spPr>
              <a:solidFill>
                <a:schemeClr val="accent1">
                  <a:alpha val="98000"/>
                </a:schemeClr>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Falls!$C$5:$N$5</c:f>
              <c:strCache>
                <c:ptCount val="12"/>
                <c:pt idx="0">
                  <c:v>January </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Falls!$C$8:$N$8</c:f>
              <c:numCache>
                <c:formatCode>General</c:formatCode>
                <c:ptCount val="12"/>
              </c:numCache>
            </c:numRef>
          </c:val>
          <c:smooth val="0"/>
          <c:extLst>
            <c:ext xmlns:c16="http://schemas.microsoft.com/office/drawing/2014/chart" uri="{C3380CC4-5D6E-409C-BE32-E72D297353CC}">
              <c16:uniqueId val="{00000002-087B-4E92-84C8-A27D305D75A1}"/>
            </c:ext>
          </c:extLst>
        </c:ser>
        <c:dLbls>
          <c:showLegendKey val="0"/>
          <c:showVal val="0"/>
          <c:showCatName val="0"/>
          <c:showSerName val="0"/>
          <c:showPercent val="0"/>
          <c:showBubbleSize val="0"/>
        </c:dLbls>
        <c:marker val="1"/>
        <c:smooth val="0"/>
        <c:axId val="1155463519"/>
        <c:axId val="1155463039"/>
      </c:lineChart>
      <c:catAx>
        <c:axId val="11554635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155463039"/>
        <c:crosses val="autoZero"/>
        <c:auto val="1"/>
        <c:lblAlgn val="ctr"/>
        <c:lblOffset val="100"/>
        <c:noMultiLvlLbl val="0"/>
      </c:catAx>
      <c:valAx>
        <c:axId val="11554630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155463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1457325</xdr:colOff>
      <xdr:row>11</xdr:row>
      <xdr:rowOff>1857375</xdr:rowOff>
    </xdr:from>
    <xdr:to>
      <xdr:col>0</xdr:col>
      <xdr:colOff>4441033</xdr:colOff>
      <xdr:row>11</xdr:row>
      <xdr:rowOff>2622782</xdr:rowOff>
    </xdr:to>
    <xdr:pic>
      <xdr:nvPicPr>
        <xdr:cNvPr id="4" name="Picture 3" descr="Image of a Sample of falls rate formula.&#10;">
          <a:extLst>
            <a:ext uri="{FF2B5EF4-FFF2-40B4-BE49-F238E27FC236}">
              <a16:creationId xmlns:a16="http://schemas.microsoft.com/office/drawing/2014/main" id="{A2340996-CD10-45D4-A161-7D71958D3805}"/>
            </a:ext>
          </a:extLst>
        </xdr:cNvPr>
        <xdr:cNvPicPr>
          <a:picLocks noChangeAspect="1"/>
        </xdr:cNvPicPr>
      </xdr:nvPicPr>
      <xdr:blipFill rotWithShape="1">
        <a:blip xmlns:r="http://schemas.openxmlformats.org/officeDocument/2006/relationships" r:embed="rId1"/>
        <a:srcRect t="9053"/>
        <a:stretch>
          <a:fillRect/>
        </a:stretch>
      </xdr:blipFill>
      <xdr:spPr>
        <a:xfrm>
          <a:off x="1457325" y="6629400"/>
          <a:ext cx="2983708" cy="765407"/>
        </a:xfrm>
        <a:prstGeom prst="rect">
          <a:avLst/>
        </a:prstGeom>
        <a:ln w="57150">
          <a:solidFill>
            <a:schemeClr val="tx1"/>
          </a:solidFill>
        </a:ln>
        <a:effectLst>
          <a:softEdge rad="112500"/>
        </a:effectLst>
      </xdr:spPr>
    </xdr:pic>
    <xdr:clientData/>
  </xdr:twoCellAnchor>
  <xdr:twoCellAnchor editAs="oneCell">
    <xdr:from>
      <xdr:col>0</xdr:col>
      <xdr:colOff>3362325</xdr:colOff>
      <xdr:row>0</xdr:row>
      <xdr:rowOff>66675</xdr:rowOff>
    </xdr:from>
    <xdr:to>
      <xdr:col>0</xdr:col>
      <xdr:colOff>6219825</xdr:colOff>
      <xdr:row>0</xdr:row>
      <xdr:rowOff>485775</xdr:rowOff>
    </xdr:to>
    <xdr:pic>
      <xdr:nvPicPr>
        <xdr:cNvPr id="3" name="Picture 2" descr="HSAG/QIO Logo">
          <a:extLst>
            <a:ext uri="{FF2B5EF4-FFF2-40B4-BE49-F238E27FC236}">
              <a16:creationId xmlns:a16="http://schemas.microsoft.com/office/drawing/2014/main" id="{3F0464B5-8428-13FF-2559-9494D44FB4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62325" y="66675"/>
          <a:ext cx="2857500" cy="419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8114</xdr:colOff>
      <xdr:row>10</xdr:row>
      <xdr:rowOff>88051</xdr:rowOff>
    </xdr:from>
    <xdr:to>
      <xdr:col>15</xdr:col>
      <xdr:colOff>16228</xdr:colOff>
      <xdr:row>21</xdr:row>
      <xdr:rowOff>61604</xdr:rowOff>
    </xdr:to>
    <xdr:graphicFrame macro="">
      <xdr:nvGraphicFramePr>
        <xdr:cNvPr id="2" name="Chart 1" descr="Total number of falls by month graph.">
          <a:extLst>
            <a:ext uri="{FF2B5EF4-FFF2-40B4-BE49-F238E27FC236}">
              <a16:creationId xmlns:a16="http://schemas.microsoft.com/office/drawing/2014/main" id="{3A4FCF47-140C-4365-AE2C-426ACF2471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150037</xdr:colOff>
      <xdr:row>37</xdr:row>
      <xdr:rowOff>63278</xdr:rowOff>
    </xdr:from>
    <xdr:to>
      <xdr:col>14</xdr:col>
      <xdr:colOff>571619</xdr:colOff>
      <xdr:row>45</xdr:row>
      <xdr:rowOff>31805</xdr:rowOff>
    </xdr:to>
    <xdr:graphicFrame macro="">
      <xdr:nvGraphicFramePr>
        <xdr:cNvPr id="10" name="Chart 9" descr="Fall rate by month graph.">
          <a:extLst>
            <a:ext uri="{FF2B5EF4-FFF2-40B4-BE49-F238E27FC236}">
              <a16:creationId xmlns:a16="http://schemas.microsoft.com/office/drawing/2014/main" id="{28618A7E-5AD7-46F9-BEEB-E31A51AB8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276567</xdr:colOff>
      <xdr:row>21</xdr:row>
      <xdr:rowOff>138283</xdr:rowOff>
    </xdr:from>
    <xdr:to>
      <xdr:col>15</xdr:col>
      <xdr:colOff>1200</xdr:colOff>
      <xdr:row>32</xdr:row>
      <xdr:rowOff>111836</xdr:rowOff>
    </xdr:to>
    <xdr:graphicFrame macro="">
      <xdr:nvGraphicFramePr>
        <xdr:cNvPr id="12" name="Chart 11" descr="Number of falls per month by category graph.">
          <a:extLst>
            <a:ext uri="{FF2B5EF4-FFF2-40B4-BE49-F238E27FC236}">
              <a16:creationId xmlns:a16="http://schemas.microsoft.com/office/drawing/2014/main" id="{BAE3EDC8-209C-4072-AA60-63F320B560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1A03A1A-D14A-456C-BCC3-DF318D345830}" name="FRJAN" displayName="FRJAN" ref="A2:B36" totalsRowShown="0" headerRowDxfId="51" dataDxfId="50">
  <tableColumns count="2">
    <tableColumn id="1" xr3:uid="{083C2874-D09A-4B3D-9E90-D6E300EF12AD}" name="January" dataDxfId="49"/>
    <tableColumn id="2" xr3:uid="{AC9F0CD0-429D-46E0-9A79-2931D1D20F01}" name="Census #" dataDxfId="48"/>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1869AA7-D45B-497C-B5DC-5DCAFCED620C}" name="FROCT" displayName="FROCT" ref="AB2:AC36" totalsRowShown="0" headerRowDxfId="15" dataDxfId="14">
  <tableColumns count="2">
    <tableColumn id="1" xr3:uid="{3740C31F-4C3C-4E10-8C42-437FD22E8797}" name="October" dataDxfId="13"/>
    <tableColumn id="2" xr3:uid="{5F75953B-9A9F-4CC1-805C-72E6E8B5EF19}" name="Census #" dataDxfId="12"/>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2173A3E0-FC32-49EE-BD4C-2F88CA0FAF0F}" name="FRNOV" displayName="FRNOV" ref="AE2:AF35" totalsRowShown="0" headerRowDxfId="11" dataDxfId="10">
  <tableColumns count="2">
    <tableColumn id="1" xr3:uid="{EBC3D5AD-C715-4E3D-B3B8-324F38BEF541}" name="November" dataDxfId="9"/>
    <tableColumn id="2" xr3:uid="{6E5EED52-A9CE-4855-8D10-0C88713C0F49}" name="Census #" dataDxfId="8"/>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D46A3269-8E2E-49C4-8F4C-232746C7AC14}" name="FRDEC" displayName="FRDEC" ref="AH2:AI36" totalsRowShown="0" headerRowDxfId="7" dataDxfId="6">
  <tableColumns count="2">
    <tableColumn id="1" xr3:uid="{0D73DA76-09EB-45ED-9336-D888B24B8C92}" name="December" dataDxfId="5"/>
    <tableColumn id="2" xr3:uid="{2C317BC7-E516-4CC8-AD26-31BF5716E46F}" name="Census #" dataDxfId="4"/>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F46A419-DB04-4808-B243-D9D672EA1DD0}" name="FRFEB" displayName="FRFEB" ref="D2:E33" totalsRowShown="0" headerRowDxfId="47" dataDxfId="46">
  <tableColumns count="2">
    <tableColumn id="1" xr3:uid="{F6EE9B99-53BD-4106-A9A7-1AF93032AA66}" name="February" dataDxfId="45"/>
    <tableColumn id="2" xr3:uid="{EC267007-04A2-479B-8D45-6D9FFCCAD4D3}" name="Census #" dataDxfId="44"/>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38B6A89-806D-495E-901B-3D1DD53A01DC}" name="FRMAR" displayName="FRMAR" ref="G2:H36" totalsRowShown="0" headerRowDxfId="43" dataDxfId="42">
  <tableColumns count="2">
    <tableColumn id="1" xr3:uid="{257483C8-C303-40BB-BBA1-E969437680C0}" name="March" dataDxfId="41"/>
    <tableColumn id="2" xr3:uid="{4F77882B-7148-40E6-A437-111499DC59C4}" name="Census #" dataDxfId="40"/>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DCE6C2E-D92F-438E-9406-1800F6A7F5CB}" name="FRAPR" displayName="FRAPR" ref="J2:K35" totalsRowShown="0" headerRowDxfId="39" dataDxfId="38">
  <tableColumns count="2">
    <tableColumn id="1" xr3:uid="{9713F7F9-B23A-448B-8411-E5A0537E6DF4}" name="April" dataDxfId="37"/>
    <tableColumn id="2" xr3:uid="{828BE026-6536-4878-B7A4-DE1C983E2445}" name="Census #" dataDxfId="36"/>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025FEF7-405E-4F20-B8B5-4946CA92F300}" name="FRMAY" displayName="FRMAY" ref="M2:N36" totalsRowShown="0" headerRowDxfId="35" dataDxfId="34">
  <tableColumns count="2">
    <tableColumn id="1" xr3:uid="{0A2B5BF2-4771-46B4-A544-06181E9F8AF4}" name="May" dataDxfId="33"/>
    <tableColumn id="2" xr3:uid="{8F17D97F-C45D-472B-8F7C-A31F083C44FF}" name="Census #" dataDxfId="32"/>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F41E600-1339-4137-84DE-3B5CD17E8B3B}" name="FRJUN" displayName="FRJUN" ref="P2:Q35" totalsRowShown="0" headerRowDxfId="31" dataDxfId="30">
  <tableColumns count="2">
    <tableColumn id="1" xr3:uid="{192C9E74-4D64-4D39-A55E-61D30EA19117}" name="June" dataDxfId="29"/>
    <tableColumn id="2" xr3:uid="{614D4B6B-F63E-401E-A697-E53801AAA605}" name="Census #" dataDxfId="2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2607E76-CE80-4017-8806-81C40DC07BEB}" name="FRJUL" displayName="FRJUL" ref="S2:T36" totalsRowShown="0" headerRowDxfId="27" dataDxfId="26">
  <tableColumns count="2">
    <tableColumn id="1" xr3:uid="{B28250D0-721F-4302-B1FB-4137AF65A045}" name="July" dataDxfId="25"/>
    <tableColumn id="2" xr3:uid="{B5904F86-0923-4323-AD90-69DBFBC74C27}" name="Census #" dataDxfId="24"/>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A009F89-5582-4630-A202-ECA72C37E1EA}" name="FRAUG" displayName="FRAUG" ref="V2:W36" totalsRowShown="0" headerRowDxfId="23" dataDxfId="22">
  <tableColumns count="2">
    <tableColumn id="1" xr3:uid="{1C5210CF-5FF8-4D61-AE39-E230350E8354}" name="August" dataDxfId="21"/>
    <tableColumn id="2" xr3:uid="{8190475E-4FE7-44B0-ADC5-5DD2D715BE67}" name="Census #" dataDxfId="20"/>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5BD7680F-1C75-4B00-9197-DFEFA364B3AE}" name="FRSEPT" displayName="FRSEPT" ref="Y2:Z35" totalsRowShown="0" headerRowDxfId="19" dataDxfId="18">
  <tableColumns count="2">
    <tableColumn id="1" xr3:uid="{D60A4DEE-EABC-43BE-9D14-305CBB515B5F}" name="September" dataDxfId="17"/>
    <tableColumn id="2" xr3:uid="{A8A65B31-A9B4-4BC3-AD02-5769DFE3B785}" name="Census #" dataDxfId="16"/>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DA881-90B3-49BE-896B-AECEE0823059}">
  <dimension ref="A1:L17"/>
  <sheetViews>
    <sheetView tabSelected="1" zoomScaleNormal="100" workbookViewId="0">
      <selection activeCell="A15" sqref="A15:XFD1048576"/>
    </sheetView>
  </sheetViews>
  <sheetFormatPr defaultColWidth="0" defaultRowHeight="15" zeroHeight="1" x14ac:dyDescent="0.25"/>
  <cols>
    <col min="1" max="1" width="95.28515625" customWidth="1"/>
    <col min="2" max="12" width="0" hidden="1" customWidth="1"/>
    <col min="13" max="16384" width="9.140625" hidden="1"/>
  </cols>
  <sheetData>
    <row r="1" spans="1:12" ht="45.75" customHeight="1" x14ac:dyDescent="0.35">
      <c r="A1" s="46" t="s">
        <v>34</v>
      </c>
    </row>
    <row r="2" spans="1:12" ht="60" x14ac:dyDescent="0.25">
      <c r="A2" s="38" t="s">
        <v>0</v>
      </c>
      <c r="B2" s="38"/>
      <c r="C2" s="38"/>
      <c r="D2" s="38"/>
      <c r="E2" s="38"/>
      <c r="F2" s="38"/>
    </row>
    <row r="3" spans="1:12" x14ac:dyDescent="0.25">
      <c r="A3" s="38"/>
      <c r="B3" s="38"/>
      <c r="C3" s="38"/>
      <c r="D3" s="38"/>
      <c r="E3" s="38"/>
      <c r="F3" s="38"/>
    </row>
    <row r="4" spans="1:12" x14ac:dyDescent="0.25">
      <c r="A4" s="42" t="s">
        <v>1</v>
      </c>
    </row>
    <row r="5" spans="1:12" x14ac:dyDescent="0.25">
      <c r="A5" s="43" t="s">
        <v>2</v>
      </c>
      <c r="B5" s="39"/>
      <c r="C5" s="39"/>
      <c r="D5" s="39"/>
      <c r="E5" s="39"/>
      <c r="F5" s="39"/>
      <c r="G5" s="39"/>
      <c r="H5" s="39"/>
      <c r="I5" s="39"/>
      <c r="J5" s="39"/>
      <c r="K5" s="39"/>
      <c r="L5" s="39"/>
    </row>
    <row r="6" spans="1:12" x14ac:dyDescent="0.25">
      <c r="A6" s="43" t="s">
        <v>37</v>
      </c>
      <c r="B6" s="39"/>
      <c r="C6" s="39"/>
      <c r="D6" s="39"/>
      <c r="E6" s="39"/>
      <c r="F6" s="39"/>
      <c r="G6" s="39"/>
      <c r="H6" s="39"/>
      <c r="I6" s="39"/>
      <c r="J6" s="39"/>
      <c r="K6" s="39"/>
      <c r="L6" s="39"/>
    </row>
    <row r="7" spans="1:12" x14ac:dyDescent="0.25">
      <c r="A7" s="43" t="s">
        <v>36</v>
      </c>
      <c r="B7" s="39"/>
      <c r="C7" s="39"/>
      <c r="D7" s="39"/>
      <c r="E7" s="39"/>
      <c r="F7" s="39"/>
      <c r="G7" s="39"/>
      <c r="H7" s="39"/>
      <c r="I7" s="39"/>
      <c r="J7" s="39"/>
      <c r="K7" s="39"/>
      <c r="L7" s="39"/>
    </row>
    <row r="8" spans="1:12" x14ac:dyDescent="0.25">
      <c r="A8" s="43"/>
      <c r="B8" s="39"/>
      <c r="C8" s="39"/>
      <c r="D8" s="39"/>
      <c r="E8" s="39"/>
      <c r="F8" s="39"/>
      <c r="G8" s="39"/>
      <c r="H8" s="39"/>
      <c r="I8" s="39"/>
      <c r="J8" s="39"/>
      <c r="K8" s="39"/>
      <c r="L8" s="39"/>
    </row>
    <row r="9" spans="1:12" ht="150" x14ac:dyDescent="0.25">
      <c r="A9" s="43" t="s">
        <v>38</v>
      </c>
      <c r="B9" s="40"/>
      <c r="C9" s="40"/>
      <c r="D9" s="40"/>
      <c r="E9" s="40"/>
      <c r="F9" s="40"/>
      <c r="G9" s="40"/>
      <c r="H9" s="40"/>
      <c r="I9" s="40"/>
      <c r="J9" s="40"/>
      <c r="K9" s="40"/>
      <c r="L9" s="40"/>
    </row>
    <row r="10" spans="1:12" x14ac:dyDescent="0.25">
      <c r="A10" s="43"/>
      <c r="B10" s="40"/>
      <c r="C10" s="40"/>
      <c r="D10" s="40"/>
      <c r="E10" s="40"/>
      <c r="F10" s="40"/>
      <c r="G10" s="40"/>
      <c r="H10" s="40"/>
      <c r="I10" s="40"/>
      <c r="J10" s="40"/>
      <c r="K10" s="40"/>
      <c r="L10" s="40"/>
    </row>
    <row r="11" spans="1:12" x14ac:dyDescent="0.25">
      <c r="A11" s="42" t="s">
        <v>3</v>
      </c>
    </row>
    <row r="12" spans="1:12" ht="225" x14ac:dyDescent="0.25">
      <c r="A12" s="41" t="s">
        <v>39</v>
      </c>
    </row>
    <row r="13" spans="1:12" x14ac:dyDescent="0.25">
      <c r="A13" s="44" t="s">
        <v>35</v>
      </c>
    </row>
    <row r="14" spans="1:12" ht="56.25" x14ac:dyDescent="0.25">
      <c r="A14" s="45" t="s">
        <v>40</v>
      </c>
    </row>
    <row r="15" spans="1:12" hidden="1" x14ac:dyDescent="0.25">
      <c r="A15" s="41"/>
    </row>
    <row r="16" spans="1:12" hidden="1" x14ac:dyDescent="0.25">
      <c r="A16" s="37"/>
    </row>
    <row r="17" spans="1:1" hidden="1" x14ac:dyDescent="0.25">
      <c r="A17" s="37"/>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9B4CE-0205-4A3D-A235-E4CF59DE739C}">
  <sheetPr>
    <pageSetUpPr autoPageBreaks="0" fitToPage="1"/>
  </sheetPr>
  <dimension ref="A1:AA46"/>
  <sheetViews>
    <sheetView showGridLines="0" zoomScaleNormal="100" workbookViewId="0">
      <selection activeCell="A47" sqref="A47:XFD1048576"/>
    </sheetView>
  </sheetViews>
  <sheetFormatPr defaultColWidth="0" defaultRowHeight="15" zeroHeight="1" x14ac:dyDescent="0.25"/>
  <cols>
    <col min="1" max="1" width="2.28515625" customWidth="1"/>
    <col min="2" max="2" width="14.42578125" customWidth="1"/>
    <col min="3" max="10" width="10.140625" customWidth="1"/>
    <col min="11" max="11" width="11.28515625" customWidth="1"/>
    <col min="12" max="12" width="10.140625" customWidth="1"/>
    <col min="13" max="13" width="11.28515625" customWidth="1"/>
    <col min="14" max="14" width="11.140625" customWidth="1"/>
    <col min="15" max="15" width="8.140625" customWidth="1"/>
    <col min="16" max="16" width="5.7109375" customWidth="1"/>
    <col min="17" max="17" width="17.5703125" hidden="1" customWidth="1"/>
    <col min="18" max="18" width="6.28515625" hidden="1" customWidth="1"/>
    <col min="19" max="19" width="1.7109375" hidden="1" customWidth="1"/>
    <col min="20" max="20" width="16.5703125" hidden="1" customWidth="1"/>
    <col min="21" max="21" width="1.28515625" hidden="1" customWidth="1"/>
    <col min="22" max="23" width="9.140625" hidden="1" customWidth="1"/>
    <col min="24" max="24" width="10.7109375" hidden="1" customWidth="1"/>
    <col min="25" max="25" width="9.140625" hidden="1" customWidth="1"/>
    <col min="26" max="26" width="10.42578125" hidden="1" customWidth="1"/>
    <col min="27" max="27" width="10.28515625" hidden="1" customWidth="1"/>
    <col min="28" max="16384" width="9.140625" hidden="1"/>
  </cols>
  <sheetData>
    <row r="1" spans="2:15" x14ac:dyDescent="0.25"/>
    <row r="2" spans="2:15" x14ac:dyDescent="0.25">
      <c r="B2" s="4" t="s">
        <v>4</v>
      </c>
      <c r="C2" s="50"/>
      <c r="D2" s="50"/>
      <c r="E2" s="50"/>
      <c r="F2" s="50"/>
      <c r="G2" s="50"/>
      <c r="M2" s="5" t="s">
        <v>5</v>
      </c>
      <c r="N2" s="32">
        <v>2026</v>
      </c>
    </row>
    <row r="3" spans="2:15" x14ac:dyDescent="0.25"/>
    <row r="4" spans="2:15" ht="15" customHeight="1" x14ac:dyDescent="0.3">
      <c r="B4" s="15" t="s">
        <v>6</v>
      </c>
      <c r="C4" s="6"/>
      <c r="D4" s="6"/>
      <c r="E4" s="6"/>
      <c r="F4" s="6"/>
      <c r="G4" s="6"/>
      <c r="H4" s="6"/>
      <c r="I4" s="6"/>
      <c r="J4" s="6"/>
      <c r="K4" s="6"/>
      <c r="L4" s="6"/>
      <c r="M4" s="6"/>
      <c r="N4" s="6"/>
      <c r="O4" s="7"/>
    </row>
    <row r="5" spans="2:15" x14ac:dyDescent="0.25">
      <c r="B5" s="16"/>
      <c r="C5" s="8" t="s">
        <v>7</v>
      </c>
      <c r="D5" s="8" t="s">
        <v>8</v>
      </c>
      <c r="E5" s="8" t="s">
        <v>9</v>
      </c>
      <c r="F5" s="8" t="s">
        <v>10</v>
      </c>
      <c r="G5" s="8" t="s">
        <v>11</v>
      </c>
      <c r="H5" s="8" t="s">
        <v>12</v>
      </c>
      <c r="I5" s="8" t="s">
        <v>13</v>
      </c>
      <c r="J5" s="8" t="s">
        <v>14</v>
      </c>
      <c r="K5" s="8" t="s">
        <v>15</v>
      </c>
      <c r="L5" s="8" t="s">
        <v>16</v>
      </c>
      <c r="M5" s="8" t="s">
        <v>17</v>
      </c>
      <c r="N5" s="8" t="s">
        <v>18</v>
      </c>
      <c r="O5" s="8" t="s">
        <v>19</v>
      </c>
    </row>
    <row r="6" spans="2:15" x14ac:dyDescent="0.25">
      <c r="B6" s="47" t="s">
        <v>20</v>
      </c>
      <c r="C6" s="34"/>
      <c r="D6" s="34"/>
      <c r="E6" s="34"/>
      <c r="F6" s="34"/>
      <c r="G6" s="34"/>
      <c r="H6" s="34"/>
      <c r="I6" s="34"/>
      <c r="J6" s="34"/>
      <c r="K6" s="34"/>
      <c r="L6" s="34"/>
      <c r="M6" s="34"/>
      <c r="N6" s="34"/>
      <c r="O6" s="9">
        <f>_xlfn.AGGREGATE(9,6,C6:N6)</f>
        <v>0</v>
      </c>
    </row>
    <row r="7" spans="2:15" ht="30.75" customHeight="1" x14ac:dyDescent="0.25">
      <c r="B7" s="48" t="s">
        <v>21</v>
      </c>
      <c r="C7" s="33"/>
      <c r="D7" s="33"/>
      <c r="E7" s="33"/>
      <c r="F7" s="33"/>
      <c r="G7" s="33"/>
      <c r="H7" s="33"/>
      <c r="I7" s="33"/>
      <c r="J7" s="33"/>
      <c r="K7" s="33"/>
      <c r="L7" s="33"/>
      <c r="M7" s="33"/>
      <c r="N7" s="33"/>
      <c r="O7" s="9">
        <f>_xlfn.AGGREGATE(9,6,C7:N7)</f>
        <v>0</v>
      </c>
    </row>
    <row r="8" spans="2:15" x14ac:dyDescent="0.25">
      <c r="B8" s="49" t="s">
        <v>22</v>
      </c>
      <c r="C8" s="35"/>
      <c r="D8" s="35"/>
      <c r="E8" s="35"/>
      <c r="F8" s="35"/>
      <c r="G8" s="35"/>
      <c r="H8" s="35"/>
      <c r="I8" s="35"/>
      <c r="J8" s="35"/>
      <c r="K8" s="35"/>
      <c r="L8" s="35"/>
      <c r="M8" s="35"/>
      <c r="N8" s="35"/>
      <c r="O8" s="9">
        <f>_xlfn.AGGREGATE(9,6,C8:N8)</f>
        <v>0</v>
      </c>
    </row>
    <row r="9" spans="2:15" x14ac:dyDescent="0.25">
      <c r="B9" s="10" t="s">
        <v>23</v>
      </c>
      <c r="C9" s="9" t="e" cm="1">
        <f t="array" ref="C9">IF(AND(ISBLANK(C6:C8)),NA(), SUM(C6:C8))</f>
        <v>#N/A</v>
      </c>
      <c r="D9" s="9" t="e" cm="1">
        <f t="array" ref="D9">IF(AND(ISBLANK(D6:D8)),NA(), SUM(D6:D8))</f>
        <v>#N/A</v>
      </c>
      <c r="E9" s="9" t="e" cm="1">
        <f t="array" ref="E9">IF(AND(ISBLANK(E6:E8)),NA(), SUM(E6:E8))</f>
        <v>#N/A</v>
      </c>
      <c r="F9" s="9" t="e" cm="1">
        <f t="array" ref="F9">IF(AND(ISBLANK(F6:F8)),NA(), SUM(F6:F8))</f>
        <v>#N/A</v>
      </c>
      <c r="G9" s="9" t="e" cm="1">
        <f t="array" ref="G9">IF(AND(ISBLANK(G6:G8)),NA(), SUM(G6:G8))</f>
        <v>#N/A</v>
      </c>
      <c r="H9" s="9" t="e" cm="1">
        <f t="array" ref="H9">IF(AND(ISBLANK(H6:H8)),NA(), SUM(H6:H8))</f>
        <v>#N/A</v>
      </c>
      <c r="I9" s="9" t="e" cm="1">
        <f t="array" ref="I9">IF(AND(ISBLANK(I6:I8)),NA(), SUM(I6:I8))</f>
        <v>#N/A</v>
      </c>
      <c r="J9" s="9" t="e" cm="1">
        <f t="array" ref="J9">IF(AND(ISBLANK(J6:J8)),NA(), SUM(J6:J8))</f>
        <v>#N/A</v>
      </c>
      <c r="K9" s="9" t="e" cm="1">
        <f t="array" ref="K9">IF(AND(ISBLANK(K6:K8)),NA(), SUM(K6:K8))</f>
        <v>#N/A</v>
      </c>
      <c r="L9" s="9" t="e" cm="1">
        <f t="array" ref="L9">IF(AND(ISBLANK(L6:L8)),NA(), SUM(L6:L8))</f>
        <v>#N/A</v>
      </c>
      <c r="M9" s="9" t="e" cm="1">
        <f t="array" ref="M9">IF(AND(ISBLANK(M6:M8)),NA(), SUM(M6:M8))</f>
        <v>#N/A</v>
      </c>
      <c r="N9" s="9" t="e" cm="1">
        <f t="array" ref="N9">IF(AND(ISBLANK(N6:N8)),NA(), SUM(N6:N8))</f>
        <v>#N/A</v>
      </c>
      <c r="O9" s="9">
        <f>SUM(O6:O8)</f>
        <v>0</v>
      </c>
    </row>
    <row r="10" spans="2:15" x14ac:dyDescent="0.25">
      <c r="B10" s="17" t="s">
        <v>24</v>
      </c>
      <c r="C10" s="2">
        <v>2</v>
      </c>
      <c r="D10" s="2">
        <v>2</v>
      </c>
      <c r="E10" s="2">
        <v>2</v>
      </c>
      <c r="F10" s="2">
        <v>2</v>
      </c>
      <c r="G10" s="2">
        <v>2</v>
      </c>
      <c r="H10" s="2">
        <v>2</v>
      </c>
      <c r="I10" s="2">
        <v>2</v>
      </c>
      <c r="J10" s="2">
        <v>2</v>
      </c>
      <c r="K10" s="2">
        <v>2</v>
      </c>
      <c r="L10" s="2">
        <v>2</v>
      </c>
      <c r="M10" s="2">
        <v>2</v>
      </c>
      <c r="N10" s="2">
        <v>2</v>
      </c>
      <c r="O10" s="18">
        <f>SUM(C10:N10)</f>
        <v>24</v>
      </c>
    </row>
    <row r="11" spans="2:15" x14ac:dyDescent="0.25"/>
    <row r="12" spans="2:15" x14ac:dyDescent="0.25"/>
    <row r="13" spans="2:15" x14ac:dyDescent="0.25"/>
    <row r="14" spans="2:15" x14ac:dyDescent="0.25"/>
    <row r="15" spans="2:15" x14ac:dyDescent="0.25"/>
    <row r="16" spans="2:15"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15" x14ac:dyDescent="0.25"/>
    <row r="34" spans="2:15" x14ac:dyDescent="0.25">
      <c r="B34" s="11" t="s">
        <v>25</v>
      </c>
      <c r="C34" s="11"/>
      <c r="D34" s="11"/>
      <c r="E34" s="11"/>
      <c r="F34" s="11"/>
      <c r="G34" s="11"/>
      <c r="H34" s="11"/>
      <c r="I34" s="11"/>
      <c r="J34" s="11"/>
      <c r="K34" s="11"/>
      <c r="L34" s="11"/>
      <c r="M34" s="11"/>
      <c r="N34" s="11"/>
      <c r="O34" s="11"/>
    </row>
    <row r="35" spans="2:15" x14ac:dyDescent="0.25">
      <c r="B35" s="19"/>
      <c r="C35" s="20" t="s">
        <v>7</v>
      </c>
      <c r="D35" s="20" t="s">
        <v>8</v>
      </c>
      <c r="E35" s="20" t="s">
        <v>9</v>
      </c>
      <c r="F35" s="20" t="s">
        <v>10</v>
      </c>
      <c r="G35" s="20" t="s">
        <v>11</v>
      </c>
      <c r="H35" s="20" t="s">
        <v>12</v>
      </c>
      <c r="I35" s="20" t="s">
        <v>13</v>
      </c>
      <c r="J35" s="20" t="s">
        <v>14</v>
      </c>
      <c r="K35" s="20" t="s">
        <v>15</v>
      </c>
      <c r="L35" s="20" t="s">
        <v>16</v>
      </c>
      <c r="M35" s="20" t="s">
        <v>17</v>
      </c>
      <c r="N35" s="20" t="s">
        <v>18</v>
      </c>
      <c r="O35" s="20" t="s">
        <v>26</v>
      </c>
    </row>
    <row r="36" spans="2:15" x14ac:dyDescent="0.25">
      <c r="B36" s="21" t="s">
        <v>27</v>
      </c>
      <c r="C36" s="12" t="e">
        <f>IF('Fall Rate and Census'!$B$36="No Data",NA(),'Fall Rate and Census'!$B$36)</f>
        <v>#N/A</v>
      </c>
      <c r="D36" s="12" t="e">
        <f>IF('Fall Rate and Census'!$E$33="No Data",NA(),'Fall Rate and Census'!$E$33)</f>
        <v>#N/A</v>
      </c>
      <c r="E36" s="12" t="e">
        <f>IF('Fall Rate and Census'!$H$36="No Data",NA(),'Fall Rate and Census'!$H$36)</f>
        <v>#N/A</v>
      </c>
      <c r="F36" s="12" t="e">
        <f>IF('Fall Rate and Census'!$K$35="No Data",NA(),'Fall Rate and Census'!$K$35)</f>
        <v>#N/A</v>
      </c>
      <c r="G36" s="12" t="e">
        <f>IF('Fall Rate and Census'!$N$36="No Data",NA(),'Fall Rate and Census'!$N$36)</f>
        <v>#N/A</v>
      </c>
      <c r="H36" s="12" t="e">
        <f>IF('Fall Rate and Census'!$Q$35="No Data",NA(),'Fall Rate and Census'!$Q$35)</f>
        <v>#N/A</v>
      </c>
      <c r="I36" s="12" t="e">
        <f>IF('Fall Rate and Census'!$T$36="No Data",NA(),'Fall Rate and Census'!$T$36)</f>
        <v>#N/A</v>
      </c>
      <c r="J36" s="12" t="e">
        <f>IF('Fall Rate and Census'!$W$36="No Data",NA(),'Fall Rate and Census'!$W$36)</f>
        <v>#N/A</v>
      </c>
      <c r="K36" s="12" t="e">
        <f>IF('Fall Rate and Census'!$Z$35="No Data",NA(),'Fall Rate and Census'!$Z$35)</f>
        <v>#N/A</v>
      </c>
      <c r="L36" s="12" t="e">
        <f>IF('Fall Rate and Census'!$AC$36="No Data",NA(),'Fall Rate and Census'!$AC$36)</f>
        <v>#N/A</v>
      </c>
      <c r="M36" s="12" t="e">
        <f>IF('Fall Rate and Census'!$AF$35="No Data",NA(),'Fall Rate and Census'!$AF$35)</f>
        <v>#N/A</v>
      </c>
      <c r="N36" s="12" t="e">
        <f>IF('Fall Rate and Census'!$AI$36="No Data",NA(),'Fall Rate and Census'!$AI$36)</f>
        <v>#N/A</v>
      </c>
      <c r="O36" s="22" t="str">
        <f>IFERROR(_xlfn.AGGREGATE(1,6,C36:N36),"")</f>
        <v/>
      </c>
    </row>
    <row r="37" spans="2:15" x14ac:dyDescent="0.25">
      <c r="B37" s="23" t="s">
        <v>24</v>
      </c>
      <c r="C37" s="3">
        <v>2.1</v>
      </c>
      <c r="D37" s="3">
        <v>2.1</v>
      </c>
      <c r="E37" s="3">
        <v>2.1</v>
      </c>
      <c r="F37" s="3">
        <v>2.1</v>
      </c>
      <c r="G37" s="3">
        <v>2.1</v>
      </c>
      <c r="H37" s="3">
        <v>2.1</v>
      </c>
      <c r="I37" s="3">
        <v>2.1</v>
      </c>
      <c r="J37" s="3">
        <v>2.1</v>
      </c>
      <c r="K37" s="3">
        <v>2.1</v>
      </c>
      <c r="L37" s="3">
        <v>2.1</v>
      </c>
      <c r="M37" s="3">
        <v>2.1</v>
      </c>
      <c r="N37" s="3">
        <v>2.1</v>
      </c>
      <c r="O37" s="24">
        <f>AVERAGE(C37:N37)</f>
        <v>2.1000000000000005</v>
      </c>
    </row>
    <row r="38" spans="2:15" x14ac:dyDescent="0.25"/>
    <row r="39" spans="2:15" x14ac:dyDescent="0.25"/>
    <row r="40" spans="2:15" x14ac:dyDescent="0.25"/>
    <row r="41" spans="2:15" x14ac:dyDescent="0.25"/>
    <row r="42" spans="2:15" x14ac:dyDescent="0.25"/>
    <row r="43" spans="2:15" x14ac:dyDescent="0.25"/>
    <row r="44" spans="2:15" x14ac:dyDescent="0.25"/>
    <row r="45" spans="2:15" x14ac:dyDescent="0.25"/>
    <row r="46" spans="2:15" x14ac:dyDescent="0.25"/>
  </sheetData>
  <mergeCells count="1">
    <mergeCell ref="C2:G2"/>
  </mergeCells>
  <conditionalFormatting sqref="C6:N8">
    <cfRule type="expression" dxfId="3" priority="2">
      <formula>ISERROR(C6)</formula>
    </cfRule>
    <cfRule type="expression" dxfId="2" priority="3">
      <formula>ISERROR(C$7)</formula>
    </cfRule>
  </conditionalFormatting>
  <conditionalFormatting sqref="C9:N9">
    <cfRule type="expression" dxfId="1" priority="1">
      <formula>ISERROR(C9)</formula>
    </cfRule>
  </conditionalFormatting>
  <conditionalFormatting sqref="C36:N36">
    <cfRule type="expression" dxfId="0" priority="17">
      <formula>ISERROR(C$36)</formula>
    </cfRule>
  </conditionalFormatting>
  <printOptions horizontalCentered="1"/>
  <pageMargins left="0.25" right="0.25" top="0.25" bottom="0.25" header="0.3" footer="0.3"/>
  <pageSetup scale="85" fitToHeight="0" orientation="landscape" r:id="rId1"/>
  <colBreaks count="1" manualBreakCount="1">
    <brk id="1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D96FC-D777-4337-B265-CB868D0B3152}">
  <dimension ref="A1:AJ37"/>
  <sheetViews>
    <sheetView topLeftCell="M1" zoomScaleNormal="100" workbookViewId="0">
      <pane ySplit="2" topLeftCell="A3" activePane="bottomLeft" state="frozen"/>
      <selection pane="bottomLeft" activeCell="AK1" sqref="AK1:XFD1048576"/>
    </sheetView>
  </sheetViews>
  <sheetFormatPr defaultColWidth="0" defaultRowHeight="15" zeroHeight="1" x14ac:dyDescent="0.25"/>
  <cols>
    <col min="1" max="1" width="11.28515625" customWidth="1"/>
    <col min="2" max="2" width="10.7109375" customWidth="1"/>
    <col min="3" max="3" width="1.7109375" customWidth="1"/>
    <col min="4" max="4" width="11.28515625" customWidth="1"/>
    <col min="5" max="5" width="10.7109375" customWidth="1"/>
    <col min="6" max="6" width="1.7109375" customWidth="1"/>
    <col min="7" max="7" width="11.28515625" customWidth="1"/>
    <col min="8" max="8" width="10.7109375" customWidth="1"/>
    <col min="9" max="9" width="1.7109375" customWidth="1"/>
    <col min="10" max="10" width="11.28515625" customWidth="1"/>
    <col min="11" max="11" width="10.7109375" customWidth="1"/>
    <col min="12" max="12" width="1.7109375" customWidth="1"/>
    <col min="13" max="13" width="11.28515625" customWidth="1"/>
    <col min="14" max="14" width="10.7109375" customWidth="1"/>
    <col min="15" max="15" width="1.7109375" customWidth="1"/>
    <col min="16" max="16" width="11.28515625" customWidth="1"/>
    <col min="17" max="17" width="10.7109375" customWidth="1"/>
    <col min="18" max="18" width="1.7109375" customWidth="1"/>
    <col min="19" max="19" width="11.28515625" customWidth="1"/>
    <col min="20" max="20" width="10.7109375" customWidth="1"/>
    <col min="21" max="21" width="1.7109375" customWidth="1"/>
    <col min="22" max="22" width="11.28515625" customWidth="1"/>
    <col min="23" max="23" width="10.7109375" customWidth="1"/>
    <col min="24" max="24" width="1.7109375" customWidth="1"/>
    <col min="25" max="25" width="11.28515625" customWidth="1"/>
    <col min="26" max="26" width="10.7109375" customWidth="1"/>
    <col min="27" max="27" width="1.7109375" customWidth="1"/>
    <col min="28" max="28" width="11.28515625" customWidth="1"/>
    <col min="29" max="29" width="10.7109375" customWidth="1"/>
    <col min="30" max="30" width="1.7109375" customWidth="1"/>
    <col min="31" max="31" width="11.28515625" customWidth="1"/>
    <col min="32" max="32" width="10.7109375" customWidth="1"/>
    <col min="33" max="33" width="1.7109375" customWidth="1"/>
    <col min="34" max="34" width="11.28515625" customWidth="1"/>
    <col min="35" max="35" width="10.7109375" customWidth="1"/>
    <col min="36" max="36" width="3.140625" customWidth="1"/>
    <col min="37" max="16384" width="9.140625" hidden="1"/>
  </cols>
  <sheetData>
    <row r="1" spans="1:35" s="4" customFormat="1" ht="15.75" x14ac:dyDescent="0.25">
      <c r="A1" s="25" t="s">
        <v>28</v>
      </c>
      <c r="B1" s="13">
        <f>Falls!$N$2</f>
        <v>2026</v>
      </c>
      <c r="D1" s="25" t="s">
        <v>28</v>
      </c>
      <c r="E1" s="13">
        <f>Falls!$N$2</f>
        <v>2026</v>
      </c>
      <c r="G1" s="25" t="s">
        <v>28</v>
      </c>
      <c r="H1" s="13">
        <f>Falls!$N$2</f>
        <v>2026</v>
      </c>
      <c r="J1" s="25" t="s">
        <v>28</v>
      </c>
      <c r="K1" s="13">
        <f>Falls!$N$2</f>
        <v>2026</v>
      </c>
      <c r="M1" s="25" t="s">
        <v>28</v>
      </c>
      <c r="N1" s="13">
        <f>Falls!$N$2</f>
        <v>2026</v>
      </c>
      <c r="P1" s="25" t="s">
        <v>28</v>
      </c>
      <c r="Q1" s="13">
        <f>Falls!$N$2</f>
        <v>2026</v>
      </c>
      <c r="S1" s="25" t="s">
        <v>28</v>
      </c>
      <c r="T1" s="13">
        <f>Falls!$N$2</f>
        <v>2026</v>
      </c>
      <c r="V1" s="25" t="s">
        <v>28</v>
      </c>
      <c r="W1" s="13">
        <f>Falls!$N$2</f>
        <v>2026</v>
      </c>
      <c r="Y1" s="25" t="s">
        <v>28</v>
      </c>
      <c r="Z1" s="13">
        <f>Falls!$N$2</f>
        <v>2026</v>
      </c>
      <c r="AB1" s="25" t="s">
        <v>28</v>
      </c>
      <c r="AC1" s="13">
        <f>Falls!$N$2</f>
        <v>2026</v>
      </c>
      <c r="AE1" s="25" t="s">
        <v>28</v>
      </c>
      <c r="AF1" s="13">
        <f>Falls!$N$2</f>
        <v>2026</v>
      </c>
      <c r="AH1" s="25" t="s">
        <v>28</v>
      </c>
      <c r="AI1" s="13">
        <f>Falls!$N$2</f>
        <v>2026</v>
      </c>
    </row>
    <row r="2" spans="1:35" x14ac:dyDescent="0.25">
      <c r="A2" t="s">
        <v>29</v>
      </c>
      <c r="B2" t="s">
        <v>30</v>
      </c>
      <c r="D2" t="s">
        <v>8</v>
      </c>
      <c r="E2" t="s">
        <v>30</v>
      </c>
      <c r="G2" t="s">
        <v>9</v>
      </c>
      <c r="H2" t="s">
        <v>30</v>
      </c>
      <c r="J2" t="s">
        <v>10</v>
      </c>
      <c r="K2" t="s">
        <v>30</v>
      </c>
      <c r="M2" t="s">
        <v>11</v>
      </c>
      <c r="N2" t="s">
        <v>30</v>
      </c>
      <c r="P2" t="s">
        <v>12</v>
      </c>
      <c r="Q2" t="s">
        <v>30</v>
      </c>
      <c r="S2" t="s">
        <v>13</v>
      </c>
      <c r="T2" t="s">
        <v>30</v>
      </c>
      <c r="V2" t="s">
        <v>14</v>
      </c>
      <c r="W2" t="s">
        <v>30</v>
      </c>
      <c r="Y2" t="s">
        <v>15</v>
      </c>
      <c r="Z2" t="s">
        <v>30</v>
      </c>
      <c r="AB2" t="s">
        <v>16</v>
      </c>
      <c r="AC2" t="s">
        <v>30</v>
      </c>
      <c r="AE2" t="s">
        <v>17</v>
      </c>
      <c r="AF2" t="s">
        <v>30</v>
      </c>
      <c r="AH2" t="s">
        <v>18</v>
      </c>
      <c r="AI2" t="s">
        <v>30</v>
      </c>
    </row>
    <row r="3" spans="1:35" x14ac:dyDescent="0.25">
      <c r="A3" s="26">
        <v>1</v>
      </c>
      <c r="B3" s="1"/>
      <c r="D3" s="26">
        <v>1</v>
      </c>
      <c r="E3" s="1"/>
      <c r="G3" s="26">
        <v>1</v>
      </c>
      <c r="H3" s="1"/>
      <c r="J3" s="26">
        <v>1</v>
      </c>
      <c r="K3" s="1"/>
      <c r="M3" s="26">
        <v>1</v>
      </c>
      <c r="N3" s="1"/>
      <c r="P3" s="26">
        <v>1</v>
      </c>
      <c r="Q3" s="1"/>
      <c r="S3" s="26">
        <v>1</v>
      </c>
      <c r="T3" s="1"/>
      <c r="V3" s="26">
        <v>1</v>
      </c>
      <c r="W3" s="1"/>
      <c r="Y3" s="26">
        <v>1</v>
      </c>
      <c r="Z3" s="1"/>
      <c r="AB3" s="26">
        <v>1</v>
      </c>
      <c r="AC3" s="1"/>
      <c r="AE3" s="26">
        <v>1</v>
      </c>
      <c r="AF3" s="1"/>
      <c r="AH3" s="26">
        <v>1</v>
      </c>
      <c r="AI3" s="1"/>
    </row>
    <row r="4" spans="1:35" x14ac:dyDescent="0.25">
      <c r="A4" s="26">
        <v>2</v>
      </c>
      <c r="B4" s="1"/>
      <c r="D4" s="26">
        <v>2</v>
      </c>
      <c r="E4" s="1"/>
      <c r="G4" s="26">
        <v>2</v>
      </c>
      <c r="H4" s="1"/>
      <c r="J4" s="26">
        <v>2</v>
      </c>
      <c r="K4" s="1"/>
      <c r="M4" s="26">
        <v>2</v>
      </c>
      <c r="N4" s="1"/>
      <c r="P4" s="26">
        <v>2</v>
      </c>
      <c r="Q4" s="1"/>
      <c r="S4" s="26">
        <v>2</v>
      </c>
      <c r="T4" s="1"/>
      <c r="V4" s="26">
        <v>2</v>
      </c>
      <c r="W4" s="1"/>
      <c r="Y4" s="26">
        <v>2</v>
      </c>
      <c r="Z4" s="1"/>
      <c r="AB4" s="26">
        <v>2</v>
      </c>
      <c r="AC4" s="1"/>
      <c r="AE4" s="26">
        <v>2</v>
      </c>
      <c r="AF4" s="1"/>
      <c r="AH4" s="26">
        <v>2</v>
      </c>
      <c r="AI4" s="1"/>
    </row>
    <row r="5" spans="1:35" x14ac:dyDescent="0.25">
      <c r="A5" s="26">
        <v>3</v>
      </c>
      <c r="B5" s="1"/>
      <c r="D5" s="26">
        <v>3</v>
      </c>
      <c r="E5" s="1"/>
      <c r="G5" s="26">
        <v>3</v>
      </c>
      <c r="H5" s="1"/>
      <c r="J5" s="26">
        <v>3</v>
      </c>
      <c r="K5" s="1"/>
      <c r="M5" s="26">
        <v>3</v>
      </c>
      <c r="N5" s="1"/>
      <c r="P5" s="26">
        <v>3</v>
      </c>
      <c r="Q5" s="1"/>
      <c r="S5" s="26">
        <v>3</v>
      </c>
      <c r="T5" s="1"/>
      <c r="V5" s="26">
        <v>3</v>
      </c>
      <c r="W5" s="1"/>
      <c r="Y5" s="26">
        <v>3</v>
      </c>
      <c r="Z5" s="1"/>
      <c r="AB5" s="26">
        <v>3</v>
      </c>
      <c r="AC5" s="1"/>
      <c r="AE5" s="26">
        <v>3</v>
      </c>
      <c r="AF5" s="1"/>
      <c r="AH5" s="26">
        <v>3</v>
      </c>
      <c r="AI5" s="1"/>
    </row>
    <row r="6" spans="1:35" x14ac:dyDescent="0.25">
      <c r="A6" s="26">
        <v>4</v>
      </c>
      <c r="B6" s="1"/>
      <c r="D6" s="26">
        <v>4</v>
      </c>
      <c r="E6" s="1"/>
      <c r="G6" s="26">
        <v>4</v>
      </c>
      <c r="H6" s="1"/>
      <c r="J6" s="26">
        <v>4</v>
      </c>
      <c r="K6" s="1"/>
      <c r="M6" s="26">
        <v>4</v>
      </c>
      <c r="N6" s="1"/>
      <c r="P6" s="26">
        <v>4</v>
      </c>
      <c r="Q6" s="1"/>
      <c r="S6" s="26">
        <v>4</v>
      </c>
      <c r="T6" s="1"/>
      <c r="V6" s="26">
        <v>4</v>
      </c>
      <c r="W6" s="1"/>
      <c r="Y6" s="26">
        <v>4</v>
      </c>
      <c r="Z6" s="1"/>
      <c r="AB6" s="26">
        <v>4</v>
      </c>
      <c r="AC6" s="1"/>
      <c r="AE6" s="26">
        <v>4</v>
      </c>
      <c r="AF6" s="1"/>
      <c r="AH6" s="26">
        <v>4</v>
      </c>
      <c r="AI6" s="1"/>
    </row>
    <row r="7" spans="1:35" x14ac:dyDescent="0.25">
      <c r="A7" s="26">
        <v>5</v>
      </c>
      <c r="B7" s="1"/>
      <c r="D7" s="26">
        <v>5</v>
      </c>
      <c r="E7" s="1"/>
      <c r="G7" s="26">
        <v>5</v>
      </c>
      <c r="H7" s="1"/>
      <c r="J7" s="26">
        <v>5</v>
      </c>
      <c r="K7" s="1"/>
      <c r="M7" s="26">
        <v>5</v>
      </c>
      <c r="N7" s="1"/>
      <c r="P7" s="26">
        <v>5</v>
      </c>
      <c r="Q7" s="1"/>
      <c r="S7" s="26">
        <v>5</v>
      </c>
      <c r="T7" s="1"/>
      <c r="V7" s="26">
        <v>5</v>
      </c>
      <c r="W7" s="1"/>
      <c r="Y7" s="26">
        <v>5</v>
      </c>
      <c r="Z7" s="1"/>
      <c r="AB7" s="26">
        <v>5</v>
      </c>
      <c r="AC7" s="1"/>
      <c r="AE7" s="26">
        <v>5</v>
      </c>
      <c r="AF7" s="1"/>
      <c r="AH7" s="26">
        <v>5</v>
      </c>
      <c r="AI7" s="1"/>
    </row>
    <row r="8" spans="1:35" x14ac:dyDescent="0.25">
      <c r="A8" s="26">
        <v>6</v>
      </c>
      <c r="B8" s="1"/>
      <c r="D8" s="26">
        <v>6</v>
      </c>
      <c r="E8" s="1"/>
      <c r="G8" s="26">
        <v>6</v>
      </c>
      <c r="H8" s="1"/>
      <c r="J8" s="26">
        <v>6</v>
      </c>
      <c r="K8" s="1"/>
      <c r="M8" s="26">
        <v>6</v>
      </c>
      <c r="N8" s="1"/>
      <c r="P8" s="26">
        <v>6</v>
      </c>
      <c r="Q8" s="1"/>
      <c r="S8" s="26">
        <v>6</v>
      </c>
      <c r="T8" s="1"/>
      <c r="V8" s="26">
        <v>6</v>
      </c>
      <c r="W8" s="1"/>
      <c r="Y8" s="26">
        <v>6</v>
      </c>
      <c r="Z8" s="1"/>
      <c r="AB8" s="26">
        <v>6</v>
      </c>
      <c r="AC8" s="1"/>
      <c r="AE8" s="26">
        <v>6</v>
      </c>
      <c r="AF8" s="1"/>
      <c r="AH8" s="26">
        <v>6</v>
      </c>
      <c r="AI8" s="1"/>
    </row>
    <row r="9" spans="1:35" x14ac:dyDescent="0.25">
      <c r="A9" s="26">
        <v>7</v>
      </c>
      <c r="B9" s="1"/>
      <c r="D9" s="26">
        <v>7</v>
      </c>
      <c r="E9" s="1"/>
      <c r="G9" s="26">
        <v>7</v>
      </c>
      <c r="H9" s="1"/>
      <c r="J9" s="26">
        <v>7</v>
      </c>
      <c r="K9" s="1"/>
      <c r="M9" s="26">
        <v>7</v>
      </c>
      <c r="N9" s="1"/>
      <c r="P9" s="26">
        <v>7</v>
      </c>
      <c r="Q9" s="1"/>
      <c r="S9" s="26">
        <v>7</v>
      </c>
      <c r="T9" s="1"/>
      <c r="V9" s="26">
        <v>7</v>
      </c>
      <c r="W9" s="1"/>
      <c r="Y9" s="26">
        <v>7</v>
      </c>
      <c r="Z9" s="1"/>
      <c r="AB9" s="26">
        <v>7</v>
      </c>
      <c r="AC9" s="1"/>
      <c r="AE9" s="26">
        <v>7</v>
      </c>
      <c r="AF9" s="1"/>
      <c r="AH9" s="26">
        <v>7</v>
      </c>
      <c r="AI9" s="1"/>
    </row>
    <row r="10" spans="1:35" x14ac:dyDescent="0.25">
      <c r="A10" s="26">
        <v>8</v>
      </c>
      <c r="B10" s="1"/>
      <c r="D10" s="26">
        <v>8</v>
      </c>
      <c r="E10" s="1"/>
      <c r="G10" s="26">
        <v>8</v>
      </c>
      <c r="H10" s="1"/>
      <c r="J10" s="26">
        <v>8</v>
      </c>
      <c r="K10" s="1"/>
      <c r="M10" s="26">
        <v>8</v>
      </c>
      <c r="N10" s="1"/>
      <c r="P10" s="26">
        <v>8</v>
      </c>
      <c r="Q10" s="1"/>
      <c r="S10" s="26">
        <v>8</v>
      </c>
      <c r="T10" s="1"/>
      <c r="V10" s="26">
        <v>8</v>
      </c>
      <c r="W10" s="1"/>
      <c r="Y10" s="26">
        <v>8</v>
      </c>
      <c r="Z10" s="1"/>
      <c r="AB10" s="26">
        <v>8</v>
      </c>
      <c r="AC10" s="1"/>
      <c r="AE10" s="26">
        <v>8</v>
      </c>
      <c r="AF10" s="1"/>
      <c r="AH10" s="26">
        <v>8</v>
      </c>
      <c r="AI10" s="1"/>
    </row>
    <row r="11" spans="1:35" x14ac:dyDescent="0.25">
      <c r="A11" s="26">
        <v>9</v>
      </c>
      <c r="B11" s="1"/>
      <c r="D11" s="26">
        <v>9</v>
      </c>
      <c r="E11" s="1"/>
      <c r="G11" s="26">
        <v>9</v>
      </c>
      <c r="H11" s="1"/>
      <c r="J11" s="26">
        <v>9</v>
      </c>
      <c r="K11" s="1"/>
      <c r="M11" s="26">
        <v>9</v>
      </c>
      <c r="N11" s="1"/>
      <c r="P11" s="26">
        <v>9</v>
      </c>
      <c r="Q11" s="1"/>
      <c r="S11" s="26">
        <v>9</v>
      </c>
      <c r="T11" s="1"/>
      <c r="V11" s="26">
        <v>9</v>
      </c>
      <c r="W11" s="1"/>
      <c r="Y11" s="26">
        <v>9</v>
      </c>
      <c r="Z11" s="1"/>
      <c r="AB11" s="26">
        <v>9</v>
      </c>
      <c r="AC11" s="1"/>
      <c r="AE11" s="26">
        <v>9</v>
      </c>
      <c r="AF11" s="1"/>
      <c r="AH11" s="26">
        <v>9</v>
      </c>
      <c r="AI11" s="1"/>
    </row>
    <row r="12" spans="1:35" x14ac:dyDescent="0.25">
      <c r="A12" s="26">
        <v>10</v>
      </c>
      <c r="B12" s="1"/>
      <c r="D12" s="26">
        <v>10</v>
      </c>
      <c r="E12" s="1"/>
      <c r="G12" s="26">
        <v>10</v>
      </c>
      <c r="H12" s="1"/>
      <c r="J12" s="26">
        <v>10</v>
      </c>
      <c r="K12" s="1"/>
      <c r="M12" s="26">
        <v>10</v>
      </c>
      <c r="N12" s="1"/>
      <c r="P12" s="26">
        <v>10</v>
      </c>
      <c r="Q12" s="1"/>
      <c r="S12" s="26">
        <v>10</v>
      </c>
      <c r="T12" s="1"/>
      <c r="V12" s="26">
        <v>10</v>
      </c>
      <c r="W12" s="1"/>
      <c r="Y12" s="26">
        <v>10</v>
      </c>
      <c r="Z12" s="1"/>
      <c r="AB12" s="26">
        <v>10</v>
      </c>
      <c r="AC12" s="1"/>
      <c r="AE12" s="26">
        <v>10</v>
      </c>
      <c r="AF12" s="1"/>
      <c r="AH12" s="26">
        <v>10</v>
      </c>
      <c r="AI12" s="1"/>
    </row>
    <row r="13" spans="1:35" x14ac:dyDescent="0.25">
      <c r="A13" s="26">
        <v>11</v>
      </c>
      <c r="B13" s="1"/>
      <c r="D13" s="26">
        <v>11</v>
      </c>
      <c r="E13" s="1"/>
      <c r="G13" s="26">
        <v>11</v>
      </c>
      <c r="H13" s="1"/>
      <c r="J13" s="26">
        <v>11</v>
      </c>
      <c r="K13" s="1"/>
      <c r="M13" s="26">
        <v>11</v>
      </c>
      <c r="N13" s="1"/>
      <c r="P13" s="26">
        <v>11</v>
      </c>
      <c r="Q13" s="1"/>
      <c r="S13" s="26">
        <v>11</v>
      </c>
      <c r="T13" s="1"/>
      <c r="V13" s="26">
        <v>11</v>
      </c>
      <c r="W13" s="1"/>
      <c r="Y13" s="26">
        <v>11</v>
      </c>
      <c r="Z13" s="1"/>
      <c r="AB13" s="26">
        <v>11</v>
      </c>
      <c r="AC13" s="1"/>
      <c r="AE13" s="26">
        <v>11</v>
      </c>
      <c r="AF13" s="1"/>
      <c r="AH13" s="26">
        <v>11</v>
      </c>
      <c r="AI13" s="1"/>
    </row>
    <row r="14" spans="1:35" x14ac:dyDescent="0.25">
      <c r="A14" s="26">
        <v>12</v>
      </c>
      <c r="B14" s="1"/>
      <c r="D14" s="26">
        <v>12</v>
      </c>
      <c r="E14" s="1"/>
      <c r="G14" s="26">
        <v>12</v>
      </c>
      <c r="H14" s="1"/>
      <c r="J14" s="26">
        <v>12</v>
      </c>
      <c r="K14" s="1"/>
      <c r="M14" s="26">
        <v>12</v>
      </c>
      <c r="N14" s="1"/>
      <c r="P14" s="26">
        <v>12</v>
      </c>
      <c r="Q14" s="1"/>
      <c r="S14" s="26">
        <v>12</v>
      </c>
      <c r="T14" s="1"/>
      <c r="V14" s="26">
        <v>12</v>
      </c>
      <c r="W14" s="1"/>
      <c r="Y14" s="26">
        <v>12</v>
      </c>
      <c r="Z14" s="1"/>
      <c r="AB14" s="26">
        <v>12</v>
      </c>
      <c r="AC14" s="1"/>
      <c r="AE14" s="26">
        <v>12</v>
      </c>
      <c r="AF14" s="1"/>
      <c r="AH14" s="26">
        <v>12</v>
      </c>
      <c r="AI14" s="1"/>
    </row>
    <row r="15" spans="1:35" x14ac:dyDescent="0.25">
      <c r="A15" s="26">
        <v>13</v>
      </c>
      <c r="B15" s="1"/>
      <c r="D15" s="26">
        <v>13</v>
      </c>
      <c r="E15" s="1"/>
      <c r="G15" s="26">
        <v>13</v>
      </c>
      <c r="H15" s="1"/>
      <c r="J15" s="26">
        <v>13</v>
      </c>
      <c r="K15" s="1"/>
      <c r="M15" s="26">
        <v>13</v>
      </c>
      <c r="N15" s="1"/>
      <c r="P15" s="26">
        <v>13</v>
      </c>
      <c r="Q15" s="1"/>
      <c r="S15" s="26">
        <v>13</v>
      </c>
      <c r="T15" s="1"/>
      <c r="V15" s="26">
        <v>13</v>
      </c>
      <c r="W15" s="1"/>
      <c r="Y15" s="26">
        <v>13</v>
      </c>
      <c r="Z15" s="1"/>
      <c r="AB15" s="26">
        <v>13</v>
      </c>
      <c r="AC15" s="1"/>
      <c r="AE15" s="26">
        <v>13</v>
      </c>
      <c r="AF15" s="1"/>
      <c r="AH15" s="26">
        <v>13</v>
      </c>
      <c r="AI15" s="1"/>
    </row>
    <row r="16" spans="1:35" x14ac:dyDescent="0.25">
      <c r="A16" s="26">
        <v>14</v>
      </c>
      <c r="B16" s="1"/>
      <c r="D16" s="26">
        <v>14</v>
      </c>
      <c r="E16" s="1"/>
      <c r="G16" s="26">
        <v>14</v>
      </c>
      <c r="H16" s="1"/>
      <c r="J16" s="26">
        <v>14</v>
      </c>
      <c r="K16" s="1"/>
      <c r="M16" s="26">
        <v>14</v>
      </c>
      <c r="N16" s="1"/>
      <c r="P16" s="26">
        <v>14</v>
      </c>
      <c r="Q16" s="1"/>
      <c r="S16" s="26">
        <v>14</v>
      </c>
      <c r="T16" s="1"/>
      <c r="V16" s="26">
        <v>14</v>
      </c>
      <c r="W16" s="1"/>
      <c r="Y16" s="26">
        <v>14</v>
      </c>
      <c r="Z16" s="1"/>
      <c r="AB16" s="26">
        <v>14</v>
      </c>
      <c r="AC16" s="1"/>
      <c r="AE16" s="26">
        <v>14</v>
      </c>
      <c r="AF16" s="1"/>
      <c r="AH16" s="26">
        <v>14</v>
      </c>
      <c r="AI16" s="1"/>
    </row>
    <row r="17" spans="1:35" x14ac:dyDescent="0.25">
      <c r="A17" s="26">
        <v>15</v>
      </c>
      <c r="B17" s="1"/>
      <c r="D17" s="26">
        <v>15</v>
      </c>
      <c r="E17" s="1"/>
      <c r="G17" s="26">
        <v>15</v>
      </c>
      <c r="H17" s="1"/>
      <c r="J17" s="26">
        <v>15</v>
      </c>
      <c r="K17" s="1"/>
      <c r="M17" s="26">
        <v>15</v>
      </c>
      <c r="N17" s="1"/>
      <c r="P17" s="26">
        <v>15</v>
      </c>
      <c r="Q17" s="1"/>
      <c r="S17" s="26">
        <v>15</v>
      </c>
      <c r="T17" s="1"/>
      <c r="V17" s="26">
        <v>15</v>
      </c>
      <c r="W17" s="1"/>
      <c r="Y17" s="26">
        <v>15</v>
      </c>
      <c r="Z17" s="1"/>
      <c r="AB17" s="26">
        <v>15</v>
      </c>
      <c r="AC17" s="1"/>
      <c r="AE17" s="26">
        <v>15</v>
      </c>
      <c r="AF17" s="1"/>
      <c r="AH17" s="26">
        <v>15</v>
      </c>
      <c r="AI17" s="1"/>
    </row>
    <row r="18" spans="1:35" x14ac:dyDescent="0.25">
      <c r="A18" s="26">
        <v>16</v>
      </c>
      <c r="B18" s="1"/>
      <c r="D18" s="26">
        <v>16</v>
      </c>
      <c r="E18" s="1"/>
      <c r="G18" s="26">
        <v>16</v>
      </c>
      <c r="H18" s="1"/>
      <c r="J18" s="26">
        <v>16</v>
      </c>
      <c r="K18" s="1"/>
      <c r="M18" s="26">
        <v>16</v>
      </c>
      <c r="N18" s="1"/>
      <c r="P18" s="26">
        <v>16</v>
      </c>
      <c r="Q18" s="1"/>
      <c r="S18" s="26">
        <v>16</v>
      </c>
      <c r="T18" s="1"/>
      <c r="V18" s="26">
        <v>16</v>
      </c>
      <c r="W18" s="1"/>
      <c r="Y18" s="26">
        <v>16</v>
      </c>
      <c r="Z18" s="1"/>
      <c r="AB18" s="26">
        <v>16</v>
      </c>
      <c r="AC18" s="1"/>
      <c r="AE18" s="26">
        <v>16</v>
      </c>
      <c r="AF18" s="1"/>
      <c r="AH18" s="26">
        <v>16</v>
      </c>
      <c r="AI18" s="1"/>
    </row>
    <row r="19" spans="1:35" x14ac:dyDescent="0.25">
      <c r="A19" s="26">
        <v>17</v>
      </c>
      <c r="B19" s="1"/>
      <c r="D19" s="26">
        <v>17</v>
      </c>
      <c r="E19" s="1"/>
      <c r="G19" s="26">
        <v>17</v>
      </c>
      <c r="H19" s="1"/>
      <c r="J19" s="26">
        <v>17</v>
      </c>
      <c r="K19" s="1"/>
      <c r="M19" s="26">
        <v>17</v>
      </c>
      <c r="N19" s="1"/>
      <c r="P19" s="26">
        <v>17</v>
      </c>
      <c r="Q19" s="1"/>
      <c r="S19" s="26">
        <v>17</v>
      </c>
      <c r="T19" s="1"/>
      <c r="V19" s="26">
        <v>17</v>
      </c>
      <c r="W19" s="1"/>
      <c r="Y19" s="26">
        <v>17</v>
      </c>
      <c r="Z19" s="1"/>
      <c r="AB19" s="26">
        <v>17</v>
      </c>
      <c r="AC19" s="1"/>
      <c r="AE19" s="26">
        <v>17</v>
      </c>
      <c r="AF19" s="1"/>
      <c r="AH19" s="26">
        <v>17</v>
      </c>
      <c r="AI19" s="1"/>
    </row>
    <row r="20" spans="1:35" x14ac:dyDescent="0.25">
      <c r="A20" s="26">
        <v>18</v>
      </c>
      <c r="B20" s="1"/>
      <c r="D20" s="26">
        <v>18</v>
      </c>
      <c r="E20" s="1"/>
      <c r="G20" s="26">
        <v>18</v>
      </c>
      <c r="H20" s="1"/>
      <c r="J20" s="26">
        <v>18</v>
      </c>
      <c r="K20" s="1"/>
      <c r="M20" s="26">
        <v>18</v>
      </c>
      <c r="N20" s="1"/>
      <c r="P20" s="26">
        <v>18</v>
      </c>
      <c r="Q20" s="1"/>
      <c r="S20" s="26">
        <v>18</v>
      </c>
      <c r="T20" s="1"/>
      <c r="V20" s="26">
        <v>18</v>
      </c>
      <c r="W20" s="1"/>
      <c r="Y20" s="26">
        <v>18</v>
      </c>
      <c r="Z20" s="1"/>
      <c r="AB20" s="26">
        <v>18</v>
      </c>
      <c r="AC20" s="1"/>
      <c r="AE20" s="26">
        <v>18</v>
      </c>
      <c r="AF20" s="1"/>
      <c r="AH20" s="26">
        <v>18</v>
      </c>
      <c r="AI20" s="1"/>
    </row>
    <row r="21" spans="1:35" x14ac:dyDescent="0.25">
      <c r="A21" s="26">
        <v>19</v>
      </c>
      <c r="B21" s="1"/>
      <c r="D21" s="26">
        <v>19</v>
      </c>
      <c r="E21" s="1"/>
      <c r="G21" s="26">
        <v>19</v>
      </c>
      <c r="H21" s="1"/>
      <c r="J21" s="26">
        <v>19</v>
      </c>
      <c r="K21" s="1"/>
      <c r="M21" s="26">
        <v>19</v>
      </c>
      <c r="N21" s="1"/>
      <c r="P21" s="26">
        <v>19</v>
      </c>
      <c r="Q21" s="1"/>
      <c r="S21" s="26">
        <v>19</v>
      </c>
      <c r="T21" s="1"/>
      <c r="V21" s="26">
        <v>19</v>
      </c>
      <c r="W21" s="1"/>
      <c r="Y21" s="26">
        <v>19</v>
      </c>
      <c r="Z21" s="1"/>
      <c r="AB21" s="26">
        <v>19</v>
      </c>
      <c r="AC21" s="1"/>
      <c r="AE21" s="26">
        <v>19</v>
      </c>
      <c r="AF21" s="1"/>
      <c r="AH21" s="26">
        <v>19</v>
      </c>
      <c r="AI21" s="1"/>
    </row>
    <row r="22" spans="1:35" x14ac:dyDescent="0.25">
      <c r="A22" s="26">
        <v>20</v>
      </c>
      <c r="B22" s="1"/>
      <c r="D22" s="26">
        <v>20</v>
      </c>
      <c r="E22" s="1"/>
      <c r="G22" s="26">
        <v>20</v>
      </c>
      <c r="H22" s="1"/>
      <c r="J22" s="26">
        <v>20</v>
      </c>
      <c r="K22" s="1"/>
      <c r="M22" s="26">
        <v>20</v>
      </c>
      <c r="N22" s="1"/>
      <c r="P22" s="26">
        <v>20</v>
      </c>
      <c r="Q22" s="1"/>
      <c r="S22" s="26">
        <v>20</v>
      </c>
      <c r="T22" s="1"/>
      <c r="V22" s="26">
        <v>20</v>
      </c>
      <c r="W22" s="1"/>
      <c r="Y22" s="26">
        <v>20</v>
      </c>
      <c r="Z22" s="1"/>
      <c r="AB22" s="26">
        <v>20</v>
      </c>
      <c r="AC22" s="1"/>
      <c r="AE22" s="26">
        <v>20</v>
      </c>
      <c r="AF22" s="1"/>
      <c r="AH22" s="26">
        <v>20</v>
      </c>
      <c r="AI22" s="1"/>
    </row>
    <row r="23" spans="1:35" x14ac:dyDescent="0.25">
      <c r="A23" s="26">
        <v>21</v>
      </c>
      <c r="B23" s="1"/>
      <c r="D23" s="26">
        <v>21</v>
      </c>
      <c r="E23" s="1"/>
      <c r="G23" s="26">
        <v>21</v>
      </c>
      <c r="H23" s="1"/>
      <c r="J23" s="26">
        <v>21</v>
      </c>
      <c r="K23" s="1"/>
      <c r="M23" s="26">
        <v>21</v>
      </c>
      <c r="N23" s="1"/>
      <c r="P23" s="26">
        <v>21</v>
      </c>
      <c r="Q23" s="1"/>
      <c r="S23" s="26">
        <v>21</v>
      </c>
      <c r="T23" s="1"/>
      <c r="V23" s="26">
        <v>21</v>
      </c>
      <c r="W23" s="1"/>
      <c r="Y23" s="26">
        <v>21</v>
      </c>
      <c r="Z23" s="1"/>
      <c r="AB23" s="26">
        <v>21</v>
      </c>
      <c r="AC23" s="1"/>
      <c r="AE23" s="26">
        <v>21</v>
      </c>
      <c r="AF23" s="1"/>
      <c r="AH23" s="26">
        <v>21</v>
      </c>
      <c r="AI23" s="1"/>
    </row>
    <row r="24" spans="1:35" x14ac:dyDescent="0.25">
      <c r="A24" s="26">
        <v>22</v>
      </c>
      <c r="B24" s="1"/>
      <c r="D24" s="26">
        <v>22</v>
      </c>
      <c r="E24" s="1"/>
      <c r="G24" s="26">
        <v>22</v>
      </c>
      <c r="H24" s="1"/>
      <c r="J24" s="26">
        <v>22</v>
      </c>
      <c r="K24" s="1"/>
      <c r="M24" s="26">
        <v>22</v>
      </c>
      <c r="N24" s="1"/>
      <c r="P24" s="26">
        <v>22</v>
      </c>
      <c r="Q24" s="1"/>
      <c r="S24" s="26">
        <v>22</v>
      </c>
      <c r="T24" s="1"/>
      <c r="V24" s="26">
        <v>22</v>
      </c>
      <c r="W24" s="1"/>
      <c r="Y24" s="26">
        <v>22</v>
      </c>
      <c r="Z24" s="1"/>
      <c r="AB24" s="26">
        <v>22</v>
      </c>
      <c r="AC24" s="1"/>
      <c r="AE24" s="26">
        <v>22</v>
      </c>
      <c r="AF24" s="1"/>
      <c r="AH24" s="26">
        <v>22</v>
      </c>
      <c r="AI24" s="1"/>
    </row>
    <row r="25" spans="1:35" x14ac:dyDescent="0.25">
      <c r="A25" s="26">
        <v>23</v>
      </c>
      <c r="B25" s="1"/>
      <c r="D25" s="26">
        <v>23</v>
      </c>
      <c r="E25" s="1"/>
      <c r="G25" s="26">
        <v>23</v>
      </c>
      <c r="H25" s="1"/>
      <c r="J25" s="26">
        <v>23</v>
      </c>
      <c r="K25" s="1"/>
      <c r="M25" s="26">
        <v>23</v>
      </c>
      <c r="N25" s="1"/>
      <c r="P25" s="26">
        <v>23</v>
      </c>
      <c r="Q25" s="1"/>
      <c r="S25" s="26">
        <v>23</v>
      </c>
      <c r="T25" s="1"/>
      <c r="V25" s="26">
        <v>23</v>
      </c>
      <c r="W25" s="1"/>
      <c r="Y25" s="26">
        <v>23</v>
      </c>
      <c r="Z25" s="1"/>
      <c r="AB25" s="26">
        <v>23</v>
      </c>
      <c r="AC25" s="1"/>
      <c r="AE25" s="26">
        <v>23</v>
      </c>
      <c r="AF25" s="1"/>
      <c r="AH25" s="26">
        <v>23</v>
      </c>
      <c r="AI25" s="1"/>
    </row>
    <row r="26" spans="1:35" x14ac:dyDescent="0.25">
      <c r="A26" s="26">
        <v>24</v>
      </c>
      <c r="B26" s="1"/>
      <c r="D26" s="26">
        <v>24</v>
      </c>
      <c r="E26" s="1"/>
      <c r="G26" s="26">
        <v>24</v>
      </c>
      <c r="H26" s="1"/>
      <c r="J26" s="26">
        <v>24</v>
      </c>
      <c r="K26" s="1"/>
      <c r="M26" s="26">
        <v>24</v>
      </c>
      <c r="N26" s="1"/>
      <c r="P26" s="26">
        <v>24</v>
      </c>
      <c r="Q26" s="1"/>
      <c r="S26" s="26">
        <v>24</v>
      </c>
      <c r="T26" s="1"/>
      <c r="V26" s="26">
        <v>24</v>
      </c>
      <c r="W26" s="1"/>
      <c r="Y26" s="26">
        <v>24</v>
      </c>
      <c r="Z26" s="1"/>
      <c r="AB26" s="26">
        <v>24</v>
      </c>
      <c r="AC26" s="1"/>
      <c r="AE26" s="26">
        <v>24</v>
      </c>
      <c r="AF26" s="1"/>
      <c r="AH26" s="26">
        <v>24</v>
      </c>
      <c r="AI26" s="1"/>
    </row>
    <row r="27" spans="1:35" x14ac:dyDescent="0.25">
      <c r="A27" s="26">
        <v>25</v>
      </c>
      <c r="B27" s="1"/>
      <c r="D27" s="26">
        <v>25</v>
      </c>
      <c r="E27" s="1"/>
      <c r="G27" s="26">
        <v>25</v>
      </c>
      <c r="H27" s="1"/>
      <c r="J27" s="26">
        <v>25</v>
      </c>
      <c r="K27" s="1"/>
      <c r="M27" s="26">
        <v>25</v>
      </c>
      <c r="N27" s="1"/>
      <c r="P27" s="26">
        <v>25</v>
      </c>
      <c r="Q27" s="1"/>
      <c r="S27" s="26">
        <v>25</v>
      </c>
      <c r="T27" s="1"/>
      <c r="V27" s="26">
        <v>25</v>
      </c>
      <c r="W27" s="1"/>
      <c r="Y27" s="26">
        <v>25</v>
      </c>
      <c r="Z27" s="1"/>
      <c r="AB27" s="26">
        <v>25</v>
      </c>
      <c r="AC27" s="1"/>
      <c r="AE27" s="26">
        <v>25</v>
      </c>
      <c r="AF27" s="1"/>
      <c r="AH27" s="26">
        <v>25</v>
      </c>
      <c r="AI27" s="1"/>
    </row>
    <row r="28" spans="1:35" x14ac:dyDescent="0.25">
      <c r="A28" s="26">
        <v>26</v>
      </c>
      <c r="B28" s="1"/>
      <c r="D28" s="26">
        <v>26</v>
      </c>
      <c r="E28" s="1"/>
      <c r="G28" s="26">
        <v>26</v>
      </c>
      <c r="H28" s="1"/>
      <c r="J28" s="26">
        <v>26</v>
      </c>
      <c r="K28" s="1"/>
      <c r="M28" s="26">
        <v>26</v>
      </c>
      <c r="N28" s="1"/>
      <c r="P28" s="26">
        <v>26</v>
      </c>
      <c r="Q28" s="1"/>
      <c r="S28" s="26">
        <v>26</v>
      </c>
      <c r="T28" s="1"/>
      <c r="V28" s="26">
        <v>26</v>
      </c>
      <c r="W28" s="1"/>
      <c r="Y28" s="26">
        <v>26</v>
      </c>
      <c r="Z28" s="1"/>
      <c r="AB28" s="26">
        <v>26</v>
      </c>
      <c r="AC28" s="1"/>
      <c r="AE28" s="26">
        <v>26</v>
      </c>
      <c r="AF28" s="1"/>
      <c r="AH28" s="26">
        <v>26</v>
      </c>
      <c r="AI28" s="1"/>
    </row>
    <row r="29" spans="1:35" x14ac:dyDescent="0.25">
      <c r="A29" s="26">
        <v>27</v>
      </c>
      <c r="B29" s="1"/>
      <c r="D29" s="26">
        <v>27</v>
      </c>
      <c r="E29" s="1"/>
      <c r="G29" s="26">
        <v>27</v>
      </c>
      <c r="H29" s="1"/>
      <c r="J29" s="26">
        <v>27</v>
      </c>
      <c r="K29" s="1"/>
      <c r="M29" s="26">
        <v>27</v>
      </c>
      <c r="N29" s="1"/>
      <c r="P29" s="26">
        <v>27</v>
      </c>
      <c r="Q29" s="1"/>
      <c r="S29" s="26">
        <v>27</v>
      </c>
      <c r="T29" s="1"/>
      <c r="V29" s="26">
        <v>27</v>
      </c>
      <c r="W29" s="1"/>
      <c r="Y29" s="26">
        <v>27</v>
      </c>
      <c r="Z29" s="1"/>
      <c r="AB29" s="26">
        <v>27</v>
      </c>
      <c r="AC29" s="1"/>
      <c r="AE29" s="26">
        <v>27</v>
      </c>
      <c r="AF29" s="1"/>
      <c r="AH29" s="26">
        <v>27</v>
      </c>
      <c r="AI29" s="1"/>
    </row>
    <row r="30" spans="1:35" ht="15.75" thickBot="1" x14ac:dyDescent="0.3">
      <c r="A30" s="26">
        <v>28</v>
      </c>
      <c r="B30" s="1"/>
      <c r="D30" s="27">
        <v>28</v>
      </c>
      <c r="E30" s="14"/>
      <c r="G30" s="26">
        <v>28</v>
      </c>
      <c r="H30" s="1"/>
      <c r="J30" s="26">
        <v>28</v>
      </c>
      <c r="K30" s="1"/>
      <c r="M30" s="26">
        <v>28</v>
      </c>
      <c r="N30" s="1"/>
      <c r="P30" s="26">
        <v>28</v>
      </c>
      <c r="Q30" s="1"/>
      <c r="S30" s="26">
        <v>28</v>
      </c>
      <c r="T30" s="1"/>
      <c r="V30" s="26">
        <v>28</v>
      </c>
      <c r="W30" s="1"/>
      <c r="Y30" s="26">
        <v>28</v>
      </c>
      <c r="Z30" s="1"/>
      <c r="AB30" s="26">
        <v>28</v>
      </c>
      <c r="AC30" s="1"/>
      <c r="AE30" s="26">
        <v>28</v>
      </c>
      <c r="AF30" s="1"/>
      <c r="AH30" s="26">
        <v>28</v>
      </c>
      <c r="AI30" s="1"/>
    </row>
    <row r="31" spans="1:35" x14ac:dyDescent="0.25">
      <c r="A31" s="26">
        <v>29</v>
      </c>
      <c r="B31" s="1"/>
      <c r="D31" s="26" t="s">
        <v>31</v>
      </c>
      <c r="E31" s="28">
        <f>SUM(E3:E30)</f>
        <v>0</v>
      </c>
      <c r="G31" s="26">
        <v>29</v>
      </c>
      <c r="H31" s="1"/>
      <c r="J31" s="26">
        <v>29</v>
      </c>
      <c r="K31" s="1"/>
      <c r="M31" s="26">
        <v>29</v>
      </c>
      <c r="N31" s="1"/>
      <c r="P31" s="26">
        <v>29</v>
      </c>
      <c r="Q31" s="1"/>
      <c r="S31" s="26">
        <v>29</v>
      </c>
      <c r="T31" s="1"/>
      <c r="V31" s="26">
        <v>29</v>
      </c>
      <c r="W31" s="1"/>
      <c r="Y31" s="26">
        <v>29</v>
      </c>
      <c r="Z31" s="1"/>
      <c r="AB31" s="26">
        <v>29</v>
      </c>
      <c r="AC31" s="1"/>
      <c r="AE31" s="26">
        <v>29</v>
      </c>
      <c r="AF31" s="1"/>
      <c r="AH31" s="26">
        <v>29</v>
      </c>
      <c r="AI31" s="1"/>
    </row>
    <row r="32" spans="1:35" ht="15.75" thickBot="1" x14ac:dyDescent="0.3">
      <c r="A32" s="26">
        <v>30</v>
      </c>
      <c r="B32" s="1"/>
      <c r="D32" s="29" t="s">
        <v>32</v>
      </c>
      <c r="E32" s="36" t="str">
        <f>IFERROR(Falls!D$9,"No Data")</f>
        <v>No Data</v>
      </c>
      <c r="G32" s="26">
        <v>30</v>
      </c>
      <c r="H32" s="1"/>
      <c r="J32" s="27">
        <v>30</v>
      </c>
      <c r="K32" s="14"/>
      <c r="M32" s="26">
        <v>30</v>
      </c>
      <c r="N32" s="1"/>
      <c r="P32" s="27">
        <v>30</v>
      </c>
      <c r="Q32" s="14"/>
      <c r="S32" s="26">
        <v>30</v>
      </c>
      <c r="T32" s="1"/>
      <c r="V32" s="26">
        <v>30</v>
      </c>
      <c r="W32" s="1"/>
      <c r="Y32" s="27">
        <v>30</v>
      </c>
      <c r="Z32" s="14"/>
      <c r="AB32" s="26">
        <v>30</v>
      </c>
      <c r="AC32" s="1"/>
      <c r="AE32" s="27">
        <v>30</v>
      </c>
      <c r="AF32" s="14"/>
      <c r="AH32" s="26">
        <v>30</v>
      </c>
      <c r="AI32" s="1"/>
    </row>
    <row r="33" spans="1:35" ht="15.75" thickBot="1" x14ac:dyDescent="0.3">
      <c r="A33" s="27">
        <v>31</v>
      </c>
      <c r="B33" s="14"/>
      <c r="D33" s="27" t="s">
        <v>33</v>
      </c>
      <c r="E33" s="30" t="str">
        <f>IFERROR(IF(ROUND(SUM((E32/E31)*1000),1)&lt;&gt;"No Data",ROUND(SUM((E32/E31)*1000),1)),"No Data")</f>
        <v>No Data</v>
      </c>
      <c r="G33" s="27">
        <v>31</v>
      </c>
      <c r="H33" s="14"/>
      <c r="J33" s="29" t="s">
        <v>31</v>
      </c>
      <c r="K33" s="28">
        <f>SUM(K3:K32)</f>
        <v>0</v>
      </c>
      <c r="M33" s="27">
        <v>31</v>
      </c>
      <c r="N33" s="14"/>
      <c r="P33" s="29" t="s">
        <v>31</v>
      </c>
      <c r="Q33" s="28">
        <f>SUM(Q3:Q32)</f>
        <v>0</v>
      </c>
      <c r="S33" s="27">
        <v>31</v>
      </c>
      <c r="T33" s="14"/>
      <c r="V33" s="27">
        <v>31</v>
      </c>
      <c r="W33" s="14"/>
      <c r="Y33" s="29" t="s">
        <v>31</v>
      </c>
      <c r="Z33" s="28">
        <f>SUM(Z3:Z32)</f>
        <v>0</v>
      </c>
      <c r="AB33" s="27">
        <v>31</v>
      </c>
      <c r="AC33" s="14"/>
      <c r="AE33" s="29" t="s">
        <v>31</v>
      </c>
      <c r="AF33" s="28">
        <f>SUM(AF3:AF32)</f>
        <v>0</v>
      </c>
      <c r="AH33" s="27">
        <v>31</v>
      </c>
      <c r="AI33" s="14"/>
    </row>
    <row r="34" spans="1:35" x14ac:dyDescent="0.25">
      <c r="A34" s="29" t="s">
        <v>31</v>
      </c>
      <c r="B34" s="28">
        <f>SUM(B3:B33)</f>
        <v>0</v>
      </c>
      <c r="G34" s="29" t="s">
        <v>31</v>
      </c>
      <c r="H34" s="28">
        <f>SUM(H3:H33)</f>
        <v>0</v>
      </c>
      <c r="J34" s="29" t="s">
        <v>32</v>
      </c>
      <c r="K34" s="36" t="str">
        <f>IFERROR(Falls!$F9,"No Data")</f>
        <v>No Data</v>
      </c>
      <c r="M34" s="29" t="s">
        <v>31</v>
      </c>
      <c r="N34" s="28">
        <f>SUM(N3:N33)</f>
        <v>0</v>
      </c>
      <c r="P34" s="29" t="s">
        <v>32</v>
      </c>
      <c r="Q34" s="36" t="str">
        <f>IFERROR(Falls!H$9,"No Data")</f>
        <v>No Data</v>
      </c>
      <c r="S34" s="29" t="s">
        <v>31</v>
      </c>
      <c r="T34" s="28">
        <f>SUM(T3:T33)</f>
        <v>0</v>
      </c>
      <c r="V34" s="29" t="s">
        <v>31</v>
      </c>
      <c r="W34" s="28">
        <f>SUM(W3:W33)</f>
        <v>0</v>
      </c>
      <c r="Y34" s="29" t="s">
        <v>32</v>
      </c>
      <c r="Z34" s="36" t="str">
        <f>IFERROR(Falls!$K$9,"No Data")</f>
        <v>No Data</v>
      </c>
      <c r="AB34" s="29" t="s">
        <v>31</v>
      </c>
      <c r="AC34" s="28">
        <f>SUM(AC3:AC33)</f>
        <v>0</v>
      </c>
      <c r="AE34" s="29" t="s">
        <v>32</v>
      </c>
      <c r="AF34" s="36" t="str">
        <f>IFERROR(Falls!$M$9,"No Data")</f>
        <v>No Data</v>
      </c>
      <c r="AH34" s="29" t="s">
        <v>31</v>
      </c>
      <c r="AI34" s="28">
        <f>SUM(AI3:AI33)</f>
        <v>0</v>
      </c>
    </row>
    <row r="35" spans="1:35" ht="15.75" thickBot="1" x14ac:dyDescent="0.3">
      <c r="A35" s="29" t="s">
        <v>32</v>
      </c>
      <c r="B35" s="28" t="str">
        <f>IFERROR(Falls!$C$9,"No Data")</f>
        <v>No Data</v>
      </c>
      <c r="G35" s="29" t="s">
        <v>32</v>
      </c>
      <c r="H35" s="36" t="str">
        <f>IFERROR(Falls!E$9,"No Data")</f>
        <v>No Data</v>
      </c>
      <c r="J35" s="31" t="s">
        <v>33</v>
      </c>
      <c r="K35" s="30" t="str">
        <f>IFERROR(IF(ROUND(SUM((K34/K33)*1000),1)&lt;&gt;"No Data",ROUND(SUM((K34/K33)*1000),1)),"No Data")</f>
        <v>No Data</v>
      </c>
      <c r="M35" s="29" t="s">
        <v>32</v>
      </c>
      <c r="N35" s="36" t="str">
        <f>IFERROR(Falls!$G$9,"No Data")</f>
        <v>No Data</v>
      </c>
      <c r="P35" s="31" t="s">
        <v>33</v>
      </c>
      <c r="Q35" s="30" t="str">
        <f>IFERROR(IF(ROUND(SUM((Q34/Q33)*1000),1)&lt;&gt;"No Data",ROUND(SUM((Q34/Q33)*1000),1)),"No Data")</f>
        <v>No Data</v>
      </c>
      <c r="S35" s="29" t="s">
        <v>32</v>
      </c>
      <c r="T35" s="36" t="str">
        <f>IFERROR(Falls!$I$9,"No Data")</f>
        <v>No Data</v>
      </c>
      <c r="V35" s="29" t="s">
        <v>32</v>
      </c>
      <c r="W35" s="36" t="str">
        <f>IFERROR(Falls!$J$9,"No Data")</f>
        <v>No Data</v>
      </c>
      <c r="Y35" s="31" t="s">
        <v>33</v>
      </c>
      <c r="Z35" s="30" t="str">
        <f>IFERROR(IF(ROUND(SUM((Z34/Z33)*1000),1)&lt;&gt;"No Data",ROUND(SUM((Z34/Z33)*1000),1)),"No Data")</f>
        <v>No Data</v>
      </c>
      <c r="AB35" s="29" t="s">
        <v>32</v>
      </c>
      <c r="AC35" s="36" t="str">
        <f>IFERROR(Falls!$L$9,"No Data")</f>
        <v>No Data</v>
      </c>
      <c r="AE35" s="31" t="s">
        <v>33</v>
      </c>
      <c r="AF35" s="30" t="str">
        <f>IFERROR(IF(ROUND(SUM((AF34/AF33)*1000),1)&lt;&gt;"No Data",ROUND(SUM((AF34/AF33)*1000),1)),"No Data")</f>
        <v>No Data</v>
      </c>
      <c r="AH35" s="29" t="s">
        <v>32</v>
      </c>
      <c r="AI35" s="36" t="str">
        <f>IFERROR(Falls!$N$9,"No Data")</f>
        <v>No Data</v>
      </c>
    </row>
    <row r="36" spans="1:35" ht="15.75" thickBot="1" x14ac:dyDescent="0.3">
      <c r="A36" s="31" t="s">
        <v>33</v>
      </c>
      <c r="B36" s="30" t="str">
        <f>IFERROR(IF(ROUND(SUM((B35/B34)*1000),1)&lt;&gt;"No Data",ROUND(SUM((B35/B34)*1000),1)),"No Data")</f>
        <v>No Data</v>
      </c>
      <c r="G36" s="31" t="s">
        <v>33</v>
      </c>
      <c r="H36" s="30" t="str">
        <f>IFERROR(IF(ROUND(SUM((H35/H34)*1000),1)&lt;&gt;"No Data",ROUND(SUM((H35/H34)*1000),1)),"No Data")</f>
        <v>No Data</v>
      </c>
      <c r="M36" s="31" t="s">
        <v>33</v>
      </c>
      <c r="N36" s="30" t="str">
        <f>IFERROR(IF(ROUND(SUM((N35/N34)*1000),1)&lt;&gt;"No Data",ROUND(SUM((N35/N34)*1000),1)),"No Data")</f>
        <v>No Data</v>
      </c>
      <c r="S36" s="31" t="s">
        <v>33</v>
      </c>
      <c r="T36" s="30" t="str">
        <f>IFERROR(IF(ROUND(SUM((T35/T34)*1000),1)&lt;&gt;"No Data",ROUND(SUM((T35/T34)*1000),1)),"No Data")</f>
        <v>No Data</v>
      </c>
      <c r="V36" s="31" t="s">
        <v>33</v>
      </c>
      <c r="W36" s="30" t="str">
        <f>IFERROR(IF(ROUND(SUM((W35/W34)*1000),1)&lt;&gt;"No Data",ROUND(SUM((W35/W34)*1000),1)),"No Data")</f>
        <v>No Data</v>
      </c>
      <c r="AB36" s="31" t="s">
        <v>33</v>
      </c>
      <c r="AC36" s="30" t="str">
        <f>IFERROR(IF(ROUND(SUM((AC35/AC34)*1000),1)&lt;&gt;"No Data",ROUND(SUM((AC35/AC34)*1000),1)),"No Data")</f>
        <v>No Data</v>
      </c>
      <c r="AH36" s="31" t="s">
        <v>33</v>
      </c>
      <c r="AI36" s="30" t="str">
        <f>IFERROR(IF(ROUND(SUM((AI35/AI34)*1000),1)&lt;&gt;"No Data",ROUND(SUM((AI35/AI34)*1000),1)),"No Data")</f>
        <v>No Data</v>
      </c>
    </row>
    <row r="37" spans="1:35" x14ac:dyDescent="0.25"/>
  </sheetData>
  <pageMargins left="0.7" right="0.7" top="0.75" bottom="0.75" header="0.3" footer="0.3"/>
  <pageSetup scale="94" orientation="landscape" r:id="rId1"/>
  <colBreaks count="2" manualBreakCount="2">
    <brk id="14" max="1048575" man="1"/>
    <brk id="29" max="1048575" man="1"/>
  </colBreaks>
  <tableParts count="12">
    <tablePart r:id="rId2"/>
    <tablePart r:id="rId3"/>
    <tablePart r:id="rId4"/>
    <tablePart r:id="rId5"/>
    <tablePart r:id="rId6"/>
    <tablePart r:id="rId7"/>
    <tablePart r:id="rId8"/>
    <tablePart r:id="rId9"/>
    <tablePart r:id="rId10"/>
    <tablePart r:id="rId11"/>
    <tablePart r:id="rId12"/>
    <tablePart r:id="rId1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6D77C0AAD29C49BE5938D91B2030C0" ma:contentTypeVersion="17" ma:contentTypeDescription="Create a new document." ma:contentTypeScope="" ma:versionID="48b29a9e0b03571f5f14e64a62c44004">
  <xsd:schema xmlns:xsd="http://www.w3.org/2001/XMLSchema" xmlns:xs="http://www.w3.org/2001/XMLSchema" xmlns:p="http://schemas.microsoft.com/office/2006/metadata/properties" xmlns:ns3="3b0fedd3-30af-4e6b-b251-0690992f7641" xmlns:ns4="4c598949-2939-4f0a-8195-15f55edbde17" targetNamespace="http://schemas.microsoft.com/office/2006/metadata/properties" ma:root="true" ma:fieldsID="4b8be12cce10000177f1862059e5656f" ns3:_="" ns4:_="">
    <xsd:import namespace="3b0fedd3-30af-4e6b-b251-0690992f7641"/>
    <xsd:import namespace="4c598949-2939-4f0a-8195-15f55edbde1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_activity" minOccurs="0"/>
                <xsd:element ref="ns3:MediaServiceOCR"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0fedd3-30af-4e6b-b251-0690992f76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598949-2939-4f0a-8195-15f55edbde1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b0fedd3-30af-4e6b-b251-0690992f7641" xsi:nil="true"/>
  </documentManagement>
</p:properties>
</file>

<file path=customXml/itemProps1.xml><?xml version="1.0" encoding="utf-8"?>
<ds:datastoreItem xmlns:ds="http://schemas.openxmlformats.org/officeDocument/2006/customXml" ds:itemID="{9635C12A-F434-48E2-98C8-2DC68DAA7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0fedd3-30af-4e6b-b251-0690992f7641"/>
    <ds:schemaRef ds:uri="4c598949-2939-4f0a-8195-15f55edbde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BF1945-DDE5-4051-9468-7AB88F349338}">
  <ds:schemaRefs>
    <ds:schemaRef ds:uri="http://schemas.microsoft.com/sharepoint/v3/contenttype/forms"/>
  </ds:schemaRefs>
</ds:datastoreItem>
</file>

<file path=customXml/itemProps3.xml><?xml version="1.0" encoding="utf-8"?>
<ds:datastoreItem xmlns:ds="http://schemas.openxmlformats.org/officeDocument/2006/customXml" ds:itemID="{C1423D24-0078-483A-A05E-B879ED930654}">
  <ds:schemaRefs>
    <ds:schemaRef ds:uri="http://purl.org/dc/elements/1.1/"/>
    <ds:schemaRef ds:uri="4c598949-2939-4f0a-8195-15f55edbde17"/>
    <ds:schemaRef ds:uri="http://schemas.microsoft.com/office/2006/documentManagement/types"/>
    <ds:schemaRef ds:uri="http://schemas.microsoft.com/office/2006/metadata/properties"/>
    <ds:schemaRef ds:uri="3b0fedd3-30af-4e6b-b251-0690992f7641"/>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Introduction</vt:lpstr>
      <vt:lpstr>Falls</vt:lpstr>
      <vt:lpstr>Fall Rate and Census</vt:lpstr>
      <vt:lpstr>Falls!Print_Area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Falls Data Tracker</dc:title>
  <dc:subject>Template</dc:subject>
  <dc:creator>Health Services Advisory Group (HSAG)</dc:creator>
  <cp:keywords>falls, data, validation</cp:keywords>
  <dc:description/>
  <cp:lastModifiedBy>Jenna Zubia</cp:lastModifiedBy>
  <cp:revision/>
  <cp:lastPrinted>2026-05-15T20:18:31Z</cp:lastPrinted>
  <dcterms:created xsi:type="dcterms:W3CDTF">2025-09-10T07:40:21Z</dcterms:created>
  <dcterms:modified xsi:type="dcterms:W3CDTF">2026-05-15T20:21:48Z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0x010100618F2453903A704FA4229CB8834D3D84</vt:lpwstr>
  </property>
</Properties>
</file>